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LICITA\2018\EDITAIS\PE 1410.2018 SGPE 10717.2018 - Aquisiçao instalaçao aparelho ar condicionado - SRP\Edital e Anexos\"/>
    </mc:Choice>
  </mc:AlternateContent>
  <bookViews>
    <workbookView xWindow="0" yWindow="0" windowWidth="21600" windowHeight="9435" tabRatio="598"/>
  </bookViews>
  <sheets>
    <sheet name="Anexo II" sheetId="3" r:id="rId1"/>
  </sheets>
  <definedNames>
    <definedName name="_xlnm._FilterDatabase" localSheetId="0" hidden="1">'Anexo II'!$A$2:$X$32</definedName>
    <definedName name="_xlnm.Print_Area" localSheetId="0">'Anexo II'!$A$1:$X$43</definedName>
    <definedName name="_xlnm.Print_Titles" localSheetId="0">'Anexo II'!$1:$2</definedName>
  </definedNames>
  <calcPr calcId="162913"/>
</workbook>
</file>

<file path=xl/calcChain.xml><?xml version="1.0" encoding="utf-8"?>
<calcChain xmlns="http://schemas.openxmlformats.org/spreadsheetml/2006/main">
  <c r="U43" i="3" l="1"/>
  <c r="W43" i="3" l="1"/>
  <c r="U38" i="3"/>
  <c r="U42" i="3"/>
  <c r="U41" i="3"/>
  <c r="U40" i="3"/>
  <c r="U39" i="3"/>
  <c r="U36" i="3"/>
  <c r="U37" i="3"/>
  <c r="U35" i="3"/>
  <c r="U34" i="3"/>
  <c r="U33" i="3"/>
  <c r="U23" i="3"/>
  <c r="U3" i="3"/>
  <c r="W40" i="3" l="1"/>
  <c r="W33" i="3"/>
  <c r="W35" i="3"/>
  <c r="W42" i="3"/>
  <c r="W37" i="3"/>
  <c r="W39" i="3"/>
  <c r="W36" i="3"/>
  <c r="W41" i="3"/>
  <c r="W38" i="3"/>
  <c r="W34" i="3"/>
  <c r="W23" i="3"/>
  <c r="X23" i="3" s="1"/>
  <c r="W3" i="3"/>
  <c r="X35" i="3" l="1"/>
  <c r="X33" i="3"/>
  <c r="U4" i="3"/>
  <c r="U5" i="3"/>
  <c r="U6" i="3"/>
  <c r="U7" i="3"/>
  <c r="U8" i="3"/>
  <c r="U9" i="3"/>
  <c r="U10" i="3"/>
  <c r="U11" i="3"/>
  <c r="U12" i="3"/>
  <c r="U13" i="3"/>
  <c r="U14" i="3"/>
  <c r="U15" i="3"/>
  <c r="U16" i="3"/>
  <c r="U17" i="3"/>
  <c r="U18" i="3"/>
  <c r="U19" i="3"/>
  <c r="U20" i="3"/>
  <c r="U21" i="3"/>
  <c r="U22" i="3"/>
  <c r="U24" i="3"/>
  <c r="U25" i="3"/>
  <c r="U26" i="3"/>
  <c r="U27" i="3"/>
  <c r="U28" i="3"/>
  <c r="U29" i="3"/>
  <c r="U30" i="3"/>
  <c r="U31" i="3"/>
  <c r="U32" i="3"/>
  <c r="X3" i="3" l="1"/>
  <c r="W22" i="3" l="1"/>
  <c r="X22" i="3" s="1"/>
  <c r="W32" i="3"/>
  <c r="W4" i="3" l="1"/>
  <c r="X4" i="3" s="1"/>
  <c r="W5" i="3"/>
  <c r="X5" i="3" s="1"/>
  <c r="W6" i="3"/>
  <c r="X6" i="3" s="1"/>
  <c r="W7" i="3"/>
  <c r="X7" i="3" s="1"/>
  <c r="W8" i="3"/>
  <c r="X8" i="3" s="1"/>
  <c r="W9" i="3"/>
  <c r="X9" i="3" s="1"/>
  <c r="W10" i="3"/>
  <c r="X10" i="3" s="1"/>
  <c r="W11" i="3"/>
  <c r="X11" i="3" s="1"/>
  <c r="W12" i="3"/>
  <c r="X12" i="3" s="1"/>
  <c r="W13" i="3"/>
  <c r="X13" i="3" s="1"/>
  <c r="W14" i="3"/>
  <c r="X14" i="3" s="1"/>
  <c r="W15" i="3"/>
  <c r="X15" i="3" s="1"/>
  <c r="W16" i="3"/>
  <c r="X16" i="3" s="1"/>
  <c r="W17" i="3"/>
  <c r="X17" i="3" s="1"/>
  <c r="W18" i="3"/>
  <c r="X18" i="3" s="1"/>
  <c r="W19" i="3"/>
  <c r="X19" i="3" s="1"/>
  <c r="W20" i="3"/>
  <c r="X20" i="3" s="1"/>
  <c r="W21" i="3"/>
  <c r="X21" i="3" s="1"/>
  <c r="W24" i="3"/>
  <c r="W25" i="3"/>
  <c r="W26" i="3"/>
  <c r="W27" i="3"/>
  <c r="W28" i="3"/>
  <c r="W29" i="3"/>
  <c r="W30" i="3"/>
  <c r="W31" i="3"/>
  <c r="X24" i="3" l="1"/>
</calcChain>
</file>

<file path=xl/sharedStrings.xml><?xml version="1.0" encoding="utf-8"?>
<sst xmlns="http://schemas.openxmlformats.org/spreadsheetml/2006/main" count="230" uniqueCount="83">
  <si>
    <t>Unid</t>
  </si>
  <si>
    <t>Peça</t>
  </si>
  <si>
    <t>Metro</t>
  </si>
  <si>
    <t>Serviço</t>
  </si>
  <si>
    <t>ITEM</t>
  </si>
  <si>
    <t>449052-34</t>
  </si>
  <si>
    <t>339039-25</t>
  </si>
  <si>
    <t>Detalhamento de Despesa</t>
  </si>
  <si>
    <t xml:space="preserve">Metro adicional de linha para instalação de split até 24.000 BTU/h. </t>
  </si>
  <si>
    <t xml:space="preserve">Metro adicional de linha para instalação de split acima de 48.000 BTU/h. </t>
  </si>
  <si>
    <t xml:space="preserve">Cortina de Ar. Dimensões aproximadas: (L X A XP): 150 x 23 x 22cm , podendo ter pequena variação de tamanho, dependendo da marca do produto. Monofásico, 220 Volts. Potência (c/v) mínimo de 1/5. Nível máximo de ruído (db): menor que 60db. Modos de operação: ventila. Velocidades (m/s) mínimo de 11. Vazão de ar: mínimo de 1300 m3/h. Temperatura somente ventilação. Recursos função automática. Saída de ar frontal e vertical. Entrada superior de ar. Direcionadores de ar vertical. Recirculação de ar (m3/m) maior que 25. Prazo de garantia de 01 ano. Item incluso: controle remoto. Cor branco. </t>
  </si>
  <si>
    <t xml:space="preserve">Instalação completa de equipamento de ar-condicionado tipo "split" até 24.000 BTU/h incluindo até 3 metros de distância entre evaporadora e condensadora – Composto de 01 (uma) unidade evaporadora e 01 (uma) unidade condensadora. </t>
  </si>
  <si>
    <t xml:space="preserve">Instalação completa de equipamento de ar-condicionado tipo "split" de 25.000 a 48.000 BTU/h incluindo até 3 metros de distância entre evaporadora e condensadora – Composto de 01 (uma) unidade evaporadora e 01 (uma) unidade condensadora. </t>
  </si>
  <si>
    <t xml:space="preserve">Instalação completa de equipamento de ar-condicionado tipo "split" acima de 48.000 BTU/h incluindo até 3 metros de distância entre evaporadora e condensadora – Composto de 01 (uma) unidade evaporadora e 01 (uma) unidade condensadora. </t>
  </si>
  <si>
    <t>Lote</t>
  </si>
  <si>
    <t>TOTAL</t>
  </si>
  <si>
    <t>ESAG</t>
  </si>
  <si>
    <t>CEART</t>
  </si>
  <si>
    <t>FAED</t>
  </si>
  <si>
    <t>CEAD</t>
  </si>
  <si>
    <t>CEFID</t>
  </si>
  <si>
    <t>CERES</t>
  </si>
  <si>
    <t>CESFI</t>
  </si>
  <si>
    <t>CAV</t>
  </si>
  <si>
    <t>CCT</t>
  </si>
  <si>
    <t>CEO</t>
  </si>
  <si>
    <t>CEAVI</t>
  </si>
  <si>
    <t xml:space="preserve">Bomba dreno para remoção de condensados, para sistemas de ar condicionado tipo split ou janela, com funcionamento silencioso e suave. Tamanho compacto e montagem oculta, 220 volts. </t>
  </si>
  <si>
    <t xml:space="preserve">Instalação de bomba dreno para remoção de condensador, para sistemas de ar condicionado tipo split ou janela. </t>
  </si>
  <si>
    <t>Preço Máximo Unitário</t>
  </si>
  <si>
    <t>Preço Máximo Total</t>
  </si>
  <si>
    <t>Instalação de Cortina de Ar.</t>
  </si>
  <si>
    <t>Total Lote</t>
  </si>
  <si>
    <t>ESPECIFICAÇÃO</t>
  </si>
  <si>
    <t>Grupo-Classe</t>
  </si>
  <si>
    <t>Código NUC</t>
  </si>
  <si>
    <t>39-02</t>
  </si>
  <si>
    <t>00416-2-057</t>
  </si>
  <si>
    <t>00416-2-132</t>
  </si>
  <si>
    <t>00416-2-120</t>
  </si>
  <si>
    <t>00416-2-147</t>
  </si>
  <si>
    <t>00416-2-026</t>
  </si>
  <si>
    <t>00416-2-088</t>
  </si>
  <si>
    <t>00416-2-084</t>
  </si>
  <si>
    <t>00416-2-142</t>
  </si>
  <si>
    <t>00416-2-020</t>
  </si>
  <si>
    <t>00416-2-044</t>
  </si>
  <si>
    <t>00416-2-011</t>
  </si>
  <si>
    <t>00416-2-122</t>
  </si>
  <si>
    <t>00416-2-074</t>
  </si>
  <si>
    <t>07636-8-001</t>
  </si>
  <si>
    <t>39-06</t>
  </si>
  <si>
    <t>339030.25</t>
  </si>
  <si>
    <t>39-05</t>
  </si>
  <si>
    <t>02633-6-003</t>
  </si>
  <si>
    <t>04-03</t>
  </si>
  <si>
    <t>05015-5-004</t>
  </si>
  <si>
    <r>
      <t xml:space="preserve">Aparelho de ar condicionado tipo </t>
    </r>
    <r>
      <rPr>
        <b/>
        <sz val="12"/>
        <rFont val="Calibri"/>
        <family val="2"/>
        <scheme val="minor"/>
      </rPr>
      <t xml:space="preserve">Split High Wall </t>
    </r>
    <r>
      <rPr>
        <sz val="12"/>
        <rFont val="Calibri"/>
        <family val="2"/>
        <scheme val="minor"/>
      </rPr>
      <t xml:space="preserve">(para parede), ciclo </t>
    </r>
    <r>
      <rPr>
        <b/>
        <sz val="12"/>
        <rFont val="Calibri"/>
        <family val="2"/>
        <scheme val="minor"/>
      </rPr>
      <t>somente frio</t>
    </r>
    <r>
      <rPr>
        <sz val="12"/>
        <rFont val="Calibri"/>
        <family val="2"/>
        <scheme val="minor"/>
      </rPr>
      <t xml:space="preserve">, 220 V, capacidade frigorífica nominal de </t>
    </r>
    <r>
      <rPr>
        <b/>
        <sz val="12"/>
        <rFont val="Calibri"/>
        <family val="2"/>
        <scheme val="minor"/>
      </rPr>
      <t>9.000 btu’s</t>
    </r>
    <r>
      <rPr>
        <sz val="12"/>
        <rFont val="Calibri"/>
        <family val="2"/>
        <scheme val="minor"/>
      </rPr>
      <t xml:space="preserve">, com controle remoto individual sem fio em português, filtro de ar lavável (de acordo com ABNT NBR 16401/2008), 60Hz, com ruído máximo de 60dB, tecnologia </t>
    </r>
    <r>
      <rPr>
        <b/>
        <sz val="12"/>
        <rFont val="Calibri"/>
        <family val="2"/>
        <scheme val="minor"/>
      </rPr>
      <t>inverter</t>
    </r>
    <r>
      <rPr>
        <sz val="12"/>
        <rFont val="Calibri"/>
        <family val="2"/>
        <scheme val="minor"/>
      </rPr>
      <t>, com gás refrigerante ecológico R410A não nocivo para a camada de ozonio,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r>
  </si>
  <si>
    <r>
      <t>Metro adicional de linha para instalação de split de 25.000 a 48.000 BTU/h.</t>
    </r>
    <r>
      <rPr>
        <sz val="12"/>
        <color rgb="FFFF0000"/>
        <rFont val="Calibri"/>
        <family val="2"/>
        <scheme val="minor"/>
      </rPr>
      <t xml:space="preserve"> </t>
    </r>
  </si>
  <si>
    <r>
      <t>Desinstalação de equipamento de ar-condicionado.</t>
    </r>
    <r>
      <rPr>
        <sz val="12"/>
        <color rgb="FFFF0000"/>
        <rFont val="Calibri"/>
        <family val="2"/>
        <scheme val="minor"/>
      </rPr>
      <t xml:space="preserve"> </t>
    </r>
  </si>
  <si>
    <t>Aparelho de ar condicionado tipo Split High Wall (para parede), ciclo quente e frio, 220 V, capacidade frigorífica nominal de 12.000 btu’s, com controle remoto individual sem fio em português, filtro de ar lavável (de acordo com ABNT NBR 16401/2008), capacidade de desumidificar o ambiente,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</si>
  <si>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High Wall (para parede), ciclo quente e frio, 220 V, capacidade frigorífica nominal de 9.000 btu’s, com controle remoto individual sem fio em português, filtro de ar lavável (de acordo com ABNT NBR 16401/2008), capacidade de desumidificar o ambiente,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</si>
  <si>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High Wall (para parede), ciclo somente frio, 220 V, capacidade frigorífica nominal de 12.000 btu’s, com controle remoto individual sem fio em português, filtro de ar lavável (de acordo com ABNT NBR 16401/2008),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</si>
  <si>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High Wall (para parede), ciclo somente frio, 220 V, capacidade frigorífica nominal de 18.000 btu’s,  com controle remoto individual sem fio em português, filtro de ar lavável (de acordo com ABNT NBR 16401/2008),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</si>
  <si>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High Wall (para parede), ciclo quente e frio, 220 V, capacidade frigorífica nominal de 18.000 btu’s, com controle remoto individual sem fio em português, filtro de ar lavável (de acordo com ABNT NBR 16401/2008), capacidade de desumidificar o ambiente,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</si>
  <si>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Cassete, ciclo somente frio, 220 V, capacidade frigorífica nominal de 18.000 btu’s, com controle remoto individual sem fio em português, filtro de ar lavável (de acordo com ABNT NBR 16401/2008),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</si>
  <si>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Piso Teto, ciclo somente frio, 220 V, capacidade frigorífica nominal de 24.000 btu’s, com controle remoto individual sem fio em português, filtro de ar lavável (de acordo com ABNT NBR 16401/2008),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</si>
  <si>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High Wall (para parede), ciclo quente e frio, 220 V, capacidade frigorífica nominal de 24.000 btu’s, com controle remoto individual sem fio em português, filtro de ar lavável (de acordo com ABNT NBR 16401/2008), capacidade de desumidificar o ambiente,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</si>
  <si>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Cassete, ciclo somente frio, 220 V, capacidade frigorífica nominal de 23.000 a 24.000 btu’s, com controle remoto individual sem fio em português, filtro de ar lavável (de acordo com ABNT NBR 16401/2008),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</si>
  <si>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Piso Teto, ciclo somente frio, 220 V, capacidade frigorífica nominal de 27.000 a 30.000 btu’s, com controle remoto individual sem fio em português, filtro de ar lavável (de acordo com ABNT NBR 16401/2008),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</si>
  <si>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High Wall (para parede), ciclo quente e frio, 220 V, capacidade frigorífica nominal de 27.000 a 30.000 btu’s, com controle remoto individual sem fio em português, filtro de ar lavável (de acordo com ABNT NBR 16401/2008), capacidade de desumidificar o ambiente,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</si>
  <si>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Piso Teto, ciclo somente frio, 220 V, capacidade frigorífica nominal de 32.000 a 36.000 btu’s, com controle remoto individual sem fio em português, filtro de ar lavável (de acordo com ABNT NBR 16401/2008),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</si>
  <si>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Piso Teto, ciclo quente e frio, 220 V, capacidade frigorífica nominal de 32.000 a 36.000 btu’s, com controle remoto individual sem fio em português, filtro de ar lavável (de acordo com ABNT NBR 16401/2008),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</si>
  <si>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Cassete, ciclo somente frio,  380 V trifásico, capacidade frigorífica nominal de 54.000 a 60.000 btu’s, com controle remoto individual sem fio em português, filtro de ar lavável (de acordo com ABNT NBR 16401/2008),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ou "B", podendo ser confirmado no sitio http://www.inmetro.gov.br/registrosobjetos/Default.aspx?pag=1.</t>
  </si>
  <si>
    <t>Reitoria - SEMS</t>
  </si>
  <si>
    <t>Reitoria - SETIC</t>
  </si>
  <si>
    <t>Desumidificador compacto elétrico, automático, controlador da umidade ambiente, com capacidade para retirar até 30 litros de água por dia (24h) do ar, próprio para ambiente de até 1000 m3. Possui umidostato para regulagem da umidade do ambiente, defrost e filtro de ar incorporados. Características técnicas (V) 110V ou 220V; Capacidade (m3): 1000m3; Capacidade do compressor: 1/2Hp; Potência desumidificador (W): 610W/720W; Corrente (A) 7,8/3,2a; Desumidificação (L/dia) 18L/dia 27ºC 60% RH - 30L/dia 30ºC 80%RH; Dimensões (mm) 350x455x603mm; Elemento Resfriamento: compressor, gás refrigerante compressor: R13A; Peso (kg):25Kg; Pressão Máx. Descarga: 3,5 Mpa; Pressão Máx. Sucção: 1,0 Mpa; Reservatório Desumidificador (L): 6L. Temperatura mínima c/ Defrost: Automático; Temperatura mínima s/ Defrost: Automático. Temperatura de trabalho (ºC): 5 ºC a 32ºC; Filtro: PVC, Ruído (db): 49db; Volume de Ar Hora: 110m3/H.</t>
  </si>
  <si>
    <t>01825-2-011</t>
  </si>
  <si>
    <t>39-04</t>
  </si>
  <si>
    <t>Aparelho de ar condicionado tipo Split Piso Teto, ciclo somente frio, 380 V trifásico, com pressotato de alta e baixa e rele contra inversão de fase, capacidade frigorífica nominal de 48.000 a 60.000 btu’s, com controle remoto individual sem fio em português, filtro de ar lavável (de acordo com ABNT NBR 16401/2008),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ou "B", podendo ser confirmado no sitio http://www.inmetro.gov.br/registrosobjetos/Default.aspx?pag=1.</t>
  </si>
  <si>
    <t>Aparelho de ar condicionado tipo Split Piso Teto, ciclo quente e frio, 380 V trifásico, com pressotato de alta e baixa e rele contra inversão de fase, capacidade frigorífica nominal de 48.000 a 60.000 btu’s, com controle remoto individual sem fio em português, filtro de ar lavável (de acordo com ABNT NBR 16401/2008),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ou "B", podendo ser confirmado no sitio http://www.inmetro.gov.br/registrosobjetos/Default.aspx?pag=1.</t>
  </si>
  <si>
    <t>Aparelho de ar condicionado tipo Split Piso Teto, ciclo somente frio, 380 V trifásico, com pressotato de alta e baixa e rele contra inversão de fase, capacidade frigorífica nominal de 42.000 a 48.000 btu’s, com controle remoto individual sem fio em português, filtro de ar lavável (de acordo com ABNT NBR 16401/2008),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ou "B", podendo ser confirmado no sitio http://www.inmetro.gov.br/registrosobjetos/Default.aspx?pag=1.</t>
  </si>
  <si>
    <t>ANEXO II - Quadro de Quantitativo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</si>
</sst>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1" formatCode="_-* #,##0_-;\-* #,##0_-;_-* &quot;-&quot;_-;_-@_-"/>
    <numFmt numFmtId="44" formatCode="_-&quot;R$&quot;\ * #,##0.00_-;\-&quot;R$&quot;\ * #,##0.00_-;_-&quot;R$&quot;\ * &quot;-&quot;??_-;_-@_-"/>
    <numFmt numFmtId="43" formatCode="_-* #,##0.00_-;\-* #,##0.00_-;_-* &quot;-&quot;??_-;_-@_-"/>
    <numFmt numFmtId="164" formatCode="_(* #,##0.00_);_(* \(#,##0.00\);_(* &quot;-&quot;??_);_(@_)"/>
  </numFmts>
  <fonts count="18" x14ac:knownFonts="1">
    <font>
      <sz val="10"/>
      <name val="Arial"/>
    </font>
    <font>
      <sz val="11"/>
      <color theme="1"/>
      <name val="Calibri"/>
      <family val="2"/>
      <scheme val="minor"/>
    </font>
    <font>
      <sz val="11"/>
      <color theme="1"/>
      <name val="Calibri"/>
      <family val="2"/>
      <scheme val="minor"/>
    </font>
    <font>
      <sz val="10"/>
      <name val="Arial"/>
      <family val="2"/>
    </font>
    <font>
      <sz val="10"/>
      <name val="Arial"/>
      <family val="2"/>
    </font>
    <font>
      <b/>
      <sz val="12"/>
      <name val="Arial"/>
      <family val="2"/>
    </font>
    <font>
      <u/>
      <sz val="10"/>
      <color indexed="12"/>
      <name val="Arial"/>
      <family val="2"/>
    </font>
    <font>
      <sz val="10"/>
      <name val="Arial"/>
      <family val="2"/>
    </font>
    <font>
      <sz val="11"/>
      <color theme="1"/>
      <name val="Calibri"/>
      <family val="2"/>
      <scheme val="minor"/>
    </font>
    <font>
      <u/>
      <sz val="10"/>
      <color theme="10"/>
      <name val="Arial"/>
      <family val="2"/>
    </font>
    <font>
      <b/>
      <sz val="10"/>
      <name val="Arial"/>
      <family val="2"/>
    </font>
    <font>
      <b/>
      <sz val="12"/>
      <name val="Calibri"/>
      <family val="2"/>
      <scheme val="minor"/>
    </font>
    <font>
      <b/>
      <sz val="18"/>
      <name val="Calibri"/>
      <family val="2"/>
      <scheme val="minor"/>
    </font>
    <font>
      <sz val="12"/>
      <name val="Calibri"/>
      <family val="2"/>
      <scheme val="minor"/>
    </font>
    <font>
      <sz val="12"/>
      <color rgb="FFFF0000"/>
      <name val="Calibri"/>
      <family val="2"/>
      <scheme val="minor"/>
    </font>
    <font>
      <sz val="12"/>
      <name val="Arial"/>
      <family val="2"/>
    </font>
    <font>
      <b/>
      <sz val="36"/>
      <name val="Calibri"/>
      <family val="2"/>
      <scheme val="minor"/>
    </font>
    <font>
      <b/>
      <sz val="18"/>
      <name val="Arial"/>
      <family val="2"/>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8"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6">
    <xf numFmtId="0" fontId="0" fillId="0" borderId="0"/>
    <xf numFmtId="0" fontId="8" fillId="0" borderId="0"/>
    <xf numFmtId="0" fontId="4" fillId="0" borderId="0"/>
    <xf numFmtId="164" fontId="3" fillId="0" borderId="0" applyFont="0" applyFill="0" applyBorder="0" applyAlignment="0" applyProtection="0"/>
    <xf numFmtId="164" fontId="4" fillId="0" borderId="0" applyFont="0" applyFill="0" applyBorder="0" applyAlignment="0" applyProtection="0"/>
    <xf numFmtId="164" fontId="7" fillId="0" borderId="0" applyFont="0" applyFill="0" applyBorder="0" applyAlignment="0" applyProtection="0"/>
    <xf numFmtId="0" fontId="2" fillId="0" borderId="0"/>
    <xf numFmtId="0" fontId="3" fillId="0" borderId="0"/>
    <xf numFmtId="44" fontId="3" fillId="0" borderId="0" applyFont="0" applyFill="0" applyBorder="0" applyAlignment="0" applyProtection="0"/>
    <xf numFmtId="0" fontId="3" fillId="0" borderId="0"/>
    <xf numFmtId="0" fontId="6"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1" fillId="0" borderId="0"/>
    <xf numFmtId="164" fontId="3" fillId="0" borderId="0" applyFont="0" applyFill="0" applyBorder="0" applyAlignment="0" applyProtection="0"/>
    <xf numFmtId="164" fontId="3" fillId="0" borderId="0" applyFont="0" applyFill="0" applyBorder="0" applyAlignment="0" applyProtection="0"/>
    <xf numFmtId="0" fontId="1" fillId="0" borderId="0"/>
  </cellStyleXfs>
  <cellXfs count="40">
    <xf numFmtId="0" fontId="0" fillId="0" borderId="0" xfId="0"/>
    <xf numFmtId="0" fontId="5" fillId="2" borderId="0" xfId="0" applyFont="1" applyFill="1" applyAlignment="1">
      <alignment horizontal="center" vertical="center"/>
    </xf>
    <xf numFmtId="0" fontId="4" fillId="2" borderId="0" xfId="0" applyFont="1" applyFill="1"/>
    <xf numFmtId="0" fontId="3" fillId="2" borderId="0" xfId="0" applyFont="1" applyFill="1"/>
    <xf numFmtId="0" fontId="4" fillId="2" borderId="0" xfId="0" applyFont="1" applyFill="1" applyAlignment="1">
      <alignment horizontal="center"/>
    </xf>
    <xf numFmtId="0" fontId="10" fillId="2" borderId="0" xfId="0" applyFont="1" applyFill="1"/>
    <xf numFmtId="0" fontId="11" fillId="2" borderId="1" xfId="0" applyFont="1" applyFill="1" applyBorder="1" applyAlignment="1">
      <alignment horizontal="center" vertical="center"/>
    </xf>
    <xf numFmtId="0" fontId="13" fillId="2" borderId="1" xfId="0" applyFont="1" applyFill="1" applyBorder="1" applyAlignment="1">
      <alignment horizontal="justify" vertical="top" wrapText="1"/>
    </xf>
    <xf numFmtId="0" fontId="13" fillId="2" borderId="1" xfId="0" applyFont="1" applyFill="1" applyBorder="1" applyAlignment="1">
      <alignment horizontal="center" vertical="center" wrapText="1"/>
    </xf>
    <xf numFmtId="0" fontId="11" fillId="2" borderId="1" xfId="3" applyNumberFormat="1" applyFont="1" applyFill="1" applyBorder="1" applyAlignment="1" applyProtection="1">
      <alignment horizontal="center" vertical="center" wrapText="1"/>
      <protection locked="0"/>
    </xf>
    <xf numFmtId="41" fontId="11" fillId="2" borderId="1" xfId="3" applyNumberFormat="1" applyFont="1" applyFill="1" applyBorder="1" applyAlignment="1" applyProtection="1">
      <alignment horizontal="center" vertical="center" wrapText="1"/>
      <protection locked="0"/>
    </xf>
    <xf numFmtId="0" fontId="11" fillId="4" borderId="1" xfId="0" applyFont="1" applyFill="1" applyBorder="1" applyAlignment="1">
      <alignment horizontal="center" vertical="center"/>
    </xf>
    <xf numFmtId="0" fontId="13" fillId="4" borderId="1" xfId="0" applyFont="1" applyFill="1" applyBorder="1" applyAlignment="1">
      <alignment horizontal="justify" vertical="top" wrapText="1"/>
    </xf>
    <xf numFmtId="0" fontId="13" fillId="4" borderId="1" xfId="0" applyFont="1" applyFill="1" applyBorder="1" applyAlignment="1">
      <alignment horizontal="center" vertical="center" wrapText="1"/>
    </xf>
    <xf numFmtId="0" fontId="11" fillId="4" borderId="1" xfId="3" applyNumberFormat="1" applyFont="1" applyFill="1" applyBorder="1" applyAlignment="1" applyProtection="1">
      <alignment horizontal="center" vertical="center" wrapText="1"/>
      <protection locked="0"/>
    </xf>
    <xf numFmtId="41" fontId="11" fillId="4" borderId="1" xfId="3" applyNumberFormat="1" applyFont="1" applyFill="1" applyBorder="1" applyAlignment="1" applyProtection="1">
      <alignment horizontal="center" vertical="center" wrapText="1"/>
      <protection locked="0"/>
    </xf>
    <xf numFmtId="0" fontId="13" fillId="4" borderId="1" xfId="0" applyFont="1" applyFill="1" applyBorder="1" applyAlignment="1">
      <alignment horizontal="center" vertical="center"/>
    </xf>
    <xf numFmtId="0" fontId="13" fillId="2" borderId="1" xfId="0" applyFont="1" applyFill="1" applyBorder="1" applyAlignment="1">
      <alignment horizontal="center" vertical="center"/>
    </xf>
    <xf numFmtId="0" fontId="5" fillId="4" borderId="1" xfId="0" applyFont="1" applyFill="1" applyBorder="1" applyAlignment="1">
      <alignment horizontal="center" vertical="center"/>
    </xf>
    <xf numFmtId="49" fontId="13" fillId="2" borderId="1" xfId="0" applyNumberFormat="1" applyFont="1" applyFill="1" applyBorder="1" applyAlignment="1">
      <alignment horizontal="center" vertical="center"/>
    </xf>
    <xf numFmtId="0" fontId="15" fillId="2" borderId="1" xfId="0" applyFont="1" applyFill="1" applyBorder="1" applyAlignment="1">
      <alignment horizontal="center" vertical="center"/>
    </xf>
    <xf numFmtId="0" fontId="11" fillId="2" borderId="1" xfId="0" applyFont="1" applyFill="1" applyBorder="1" applyAlignment="1">
      <alignment horizontal="center" vertical="center"/>
    </xf>
    <xf numFmtId="43" fontId="5" fillId="2" borderId="1" xfId="0" applyNumberFormat="1" applyFont="1" applyFill="1" applyBorder="1" applyAlignment="1">
      <alignment horizontal="center" vertical="center"/>
    </xf>
    <xf numFmtId="43" fontId="5" fillId="4" borderId="1" xfId="0" applyNumberFormat="1" applyFont="1" applyFill="1" applyBorder="1" applyAlignment="1">
      <alignment horizontal="center" vertical="center"/>
    </xf>
    <xf numFmtId="43" fontId="5" fillId="2" borderId="2" xfId="0" applyNumberFormat="1" applyFont="1" applyFill="1" applyBorder="1" applyAlignment="1">
      <alignment horizontal="center" vertical="center"/>
    </xf>
    <xf numFmtId="49" fontId="13" fillId="4" borderId="1" xfId="0" applyNumberFormat="1" applyFont="1" applyFill="1" applyBorder="1" applyAlignment="1">
      <alignment horizontal="center" vertical="center" wrapText="1"/>
    </xf>
    <xf numFmtId="49" fontId="13" fillId="4" borderId="1" xfId="0" applyNumberFormat="1" applyFont="1" applyFill="1" applyBorder="1" applyAlignment="1">
      <alignment horizontal="center" vertical="center"/>
    </xf>
    <xf numFmtId="0" fontId="11" fillId="4" borderId="1" xfId="0" applyFont="1" applyFill="1" applyBorder="1" applyAlignment="1">
      <alignment horizontal="center" vertical="center"/>
    </xf>
    <xf numFmtId="0" fontId="11" fillId="4" borderId="3" xfId="0" applyFont="1" applyFill="1" applyBorder="1" applyAlignment="1">
      <alignment horizontal="center" vertical="center"/>
    </xf>
    <xf numFmtId="0" fontId="11" fillId="4" borderId="4" xfId="0" applyFont="1" applyFill="1" applyBorder="1" applyAlignment="1">
      <alignment horizontal="center" vertical="center"/>
    </xf>
    <xf numFmtId="43" fontId="5" fillId="4" borderId="1" xfId="0" applyNumberFormat="1" applyFont="1" applyFill="1" applyBorder="1" applyAlignment="1">
      <alignment horizontal="center" vertical="center"/>
    </xf>
    <xf numFmtId="0" fontId="11" fillId="4" borderId="1" xfId="0" applyFont="1" applyFill="1" applyBorder="1" applyAlignment="1">
      <alignment horizontal="center" vertical="center"/>
    </xf>
    <xf numFmtId="0" fontId="11" fillId="2" borderId="1" xfId="0" applyFont="1" applyFill="1" applyBorder="1" applyAlignment="1">
      <alignment horizontal="center" vertical="center"/>
    </xf>
    <xf numFmtId="43" fontId="5" fillId="2" borderId="1" xfId="0" applyNumberFormat="1" applyFont="1" applyFill="1" applyBorder="1" applyAlignment="1">
      <alignment horizontal="center" vertical="center"/>
    </xf>
    <xf numFmtId="0" fontId="16" fillId="5" borderId="1" xfId="0" applyFont="1" applyFill="1" applyBorder="1" applyAlignment="1">
      <alignment horizontal="center"/>
    </xf>
    <xf numFmtId="0" fontId="12" fillId="3" borderId="1" xfId="0" applyFont="1" applyFill="1" applyBorder="1" applyAlignment="1">
      <alignment horizontal="center" vertical="center"/>
    </xf>
    <xf numFmtId="0" fontId="12" fillId="3" borderId="1" xfId="0" applyFont="1" applyFill="1" applyBorder="1" applyAlignment="1">
      <alignment horizontal="center" vertical="center" wrapText="1"/>
    </xf>
    <xf numFmtId="0" fontId="12" fillId="3" borderId="1" xfId="0" applyFont="1" applyFill="1" applyBorder="1" applyAlignment="1" applyProtection="1">
      <alignment horizontal="center" vertical="center" wrapText="1"/>
      <protection locked="0"/>
    </xf>
    <xf numFmtId="43" fontId="12" fillId="3" borderId="1" xfId="0" applyNumberFormat="1" applyFont="1" applyFill="1" applyBorder="1" applyAlignment="1">
      <alignment horizontal="center" vertical="center" wrapText="1"/>
    </xf>
    <xf numFmtId="0" fontId="17" fillId="2" borderId="0" xfId="0" applyFont="1" applyFill="1" applyAlignment="1">
      <alignment horizontal="center" vertical="center"/>
    </xf>
  </cellXfs>
  <cellStyles count="16">
    <cellStyle name="Hiperlink 2" xfId="10"/>
    <cellStyle name="Hiperlink 3" xfId="11"/>
    <cellStyle name="Moeda 2" xfId="8"/>
    <cellStyle name="Normal" xfId="0" builtinId="0"/>
    <cellStyle name="Normal 2" xfId="1"/>
    <cellStyle name="Normal 2 2" xfId="7"/>
    <cellStyle name="Normal 2 3" xfId="12"/>
    <cellStyle name="Normal 3" xfId="2"/>
    <cellStyle name="Normal 3 2" xfId="9"/>
    <cellStyle name="Normal 4" xfId="6"/>
    <cellStyle name="Normal 4 2" xfId="15"/>
    <cellStyle name="Vírgula" xfId="3" builtinId="3"/>
    <cellStyle name="Vírgula 2" xfId="4"/>
    <cellStyle name="Vírgula 2 2" xfId="13"/>
    <cellStyle name="Vírgula 3" xfId="5"/>
    <cellStyle name="Vírgula 3 2" xfId="14"/>
  </cellStyles>
  <dxfs count="0"/>
  <tableStyles count="0" defaultTableStyle="TableStyleMedium9" defaultPivotStyle="PivotStyleLight16"/>
  <colors>
    <mruColors>
      <color rgb="FFEEF7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43"/>
  <sheetViews>
    <sheetView tabSelected="1" zoomScale="70" zoomScaleNormal="70" workbookViewId="0">
      <pane ySplit="2" topLeftCell="A3" activePane="bottomLeft" state="frozen"/>
      <selection pane="bottomLeft" activeCell="C3" sqref="C3"/>
    </sheetView>
  </sheetViews>
  <sheetFormatPr defaultRowHeight="15.75" x14ac:dyDescent="0.2"/>
  <cols>
    <col min="1" max="1" width="8.140625" style="5" bestFit="1" customWidth="1"/>
    <col min="2" max="2" width="9.140625" style="1" bestFit="1" customWidth="1"/>
    <col min="3" max="3" width="94.5703125" style="2" bestFit="1" customWidth="1"/>
    <col min="4" max="4" width="8" style="2" customWidth="1"/>
    <col min="5" max="5" width="21.140625" style="2" bestFit="1" customWidth="1"/>
    <col min="6" max="6" width="19.140625" style="2" bestFit="1" customWidth="1"/>
    <col min="7" max="7" width="23.28515625" style="4" customWidth="1"/>
    <col min="8" max="9" width="15.5703125" style="2" customWidth="1"/>
    <col min="10" max="10" width="10" style="2" customWidth="1"/>
    <col min="11" max="11" width="11" style="2" bestFit="1" customWidth="1"/>
    <col min="12" max="12" width="9.28515625" style="2" customWidth="1"/>
    <col min="13" max="13" width="10.42578125" style="2" customWidth="1"/>
    <col min="14" max="14" width="10.7109375" style="2" customWidth="1"/>
    <col min="15" max="15" width="11.42578125" style="2" customWidth="1"/>
    <col min="16" max="16" width="10.42578125" style="2" customWidth="1"/>
    <col min="17" max="17" width="13.5703125" style="2" customWidth="1"/>
    <col min="18" max="18" width="7.140625" style="2" bestFit="1" customWidth="1"/>
    <col min="19" max="19" width="7.7109375" style="2" bestFit="1" customWidth="1"/>
    <col min="20" max="20" width="10.42578125" style="2" customWidth="1"/>
    <col min="21" max="21" width="11" style="2" bestFit="1" customWidth="1"/>
    <col min="22" max="22" width="24.28515625" style="5" customWidth="1"/>
    <col min="23" max="23" width="27.42578125" style="5" customWidth="1"/>
    <col min="24" max="24" width="16.42578125" style="5" bestFit="1" customWidth="1"/>
    <col min="25" max="16384" width="9.140625" style="2"/>
  </cols>
  <sheetData>
    <row r="1" spans="1:24" ht="46.5" x14ac:dyDescent="0.7">
      <c r="A1" s="34" t="s">
        <v>82</v>
      </c>
      <c r="B1" s="34"/>
      <c r="C1" s="34"/>
      <c r="D1" s="34"/>
      <c r="E1" s="34"/>
      <c r="F1" s="34"/>
      <c r="G1" s="34"/>
      <c r="H1" s="34"/>
      <c r="I1" s="34"/>
      <c r="J1" s="34"/>
      <c r="K1" s="34"/>
      <c r="L1" s="34"/>
      <c r="M1" s="34"/>
      <c r="N1" s="34"/>
      <c r="O1" s="34"/>
      <c r="P1" s="34"/>
      <c r="Q1" s="34"/>
      <c r="R1" s="34"/>
      <c r="S1" s="34"/>
      <c r="T1" s="34"/>
      <c r="U1" s="34"/>
      <c r="V1" s="34"/>
      <c r="W1" s="34"/>
      <c r="X1" s="34"/>
    </row>
    <row r="2" spans="1:24" s="39" customFormat="1" ht="46.5" x14ac:dyDescent="0.2">
      <c r="A2" s="35" t="s">
        <v>14</v>
      </c>
      <c r="B2" s="35" t="s">
        <v>4</v>
      </c>
      <c r="C2" s="35" t="s">
        <v>33</v>
      </c>
      <c r="D2" s="35" t="s">
        <v>0</v>
      </c>
      <c r="E2" s="36" t="s">
        <v>34</v>
      </c>
      <c r="F2" s="35" t="s">
        <v>35</v>
      </c>
      <c r="G2" s="36" t="s">
        <v>7</v>
      </c>
      <c r="H2" s="37" t="s">
        <v>74</v>
      </c>
      <c r="I2" s="37" t="s">
        <v>75</v>
      </c>
      <c r="J2" s="37" t="s">
        <v>16</v>
      </c>
      <c r="K2" s="37" t="s">
        <v>17</v>
      </c>
      <c r="L2" s="37" t="s">
        <v>18</v>
      </c>
      <c r="M2" s="37" t="s">
        <v>19</v>
      </c>
      <c r="N2" s="37" t="s">
        <v>20</v>
      </c>
      <c r="O2" s="37" t="s">
        <v>21</v>
      </c>
      <c r="P2" s="37" t="s">
        <v>22</v>
      </c>
      <c r="Q2" s="37" t="s">
        <v>26</v>
      </c>
      <c r="R2" s="37" t="s">
        <v>24</v>
      </c>
      <c r="S2" s="37" t="s">
        <v>23</v>
      </c>
      <c r="T2" s="37" t="s">
        <v>25</v>
      </c>
      <c r="U2" s="37" t="s">
        <v>15</v>
      </c>
      <c r="V2" s="38" t="s">
        <v>29</v>
      </c>
      <c r="W2" s="38" t="s">
        <v>30</v>
      </c>
      <c r="X2" s="38" t="s">
        <v>32</v>
      </c>
    </row>
    <row r="3" spans="1:24" ht="141.75" x14ac:dyDescent="0.2">
      <c r="A3" s="6">
        <v>1</v>
      </c>
      <c r="B3" s="6">
        <v>1</v>
      </c>
      <c r="C3" s="7" t="s">
        <v>57</v>
      </c>
      <c r="D3" s="8" t="s">
        <v>1</v>
      </c>
      <c r="E3" s="8" t="s">
        <v>36</v>
      </c>
      <c r="F3" s="8" t="s">
        <v>37</v>
      </c>
      <c r="G3" s="8" t="s">
        <v>5</v>
      </c>
      <c r="H3" s="9">
        <v>4</v>
      </c>
      <c r="I3" s="10"/>
      <c r="J3" s="10"/>
      <c r="K3" s="10">
        <v>5</v>
      </c>
      <c r="L3" s="10"/>
      <c r="M3" s="9"/>
      <c r="N3" s="9">
        <v>2</v>
      </c>
      <c r="O3" s="10">
        <v>1</v>
      </c>
      <c r="P3" s="10"/>
      <c r="Q3" s="10"/>
      <c r="R3" s="10">
        <v>10</v>
      </c>
      <c r="S3" s="10"/>
      <c r="T3" s="10"/>
      <c r="U3" s="10">
        <f>SUM(H3:T3)</f>
        <v>22</v>
      </c>
      <c r="V3" s="22">
        <v>2041.65</v>
      </c>
      <c r="W3" s="22">
        <f>V3*U3</f>
        <v>44916.3</v>
      </c>
      <c r="X3" s="22">
        <f>W3</f>
        <v>44916.3</v>
      </c>
    </row>
    <row r="4" spans="1:24" ht="141.75" x14ac:dyDescent="0.2">
      <c r="A4" s="11">
        <v>2</v>
      </c>
      <c r="B4" s="11">
        <v>2</v>
      </c>
      <c r="C4" s="12" t="s">
        <v>61</v>
      </c>
      <c r="D4" s="13" t="s">
        <v>1</v>
      </c>
      <c r="E4" s="13" t="s">
        <v>36</v>
      </c>
      <c r="F4" s="13" t="s">
        <v>37</v>
      </c>
      <c r="G4" s="13" t="s">
        <v>5</v>
      </c>
      <c r="H4" s="14"/>
      <c r="I4" s="15"/>
      <c r="J4" s="15"/>
      <c r="K4" s="15"/>
      <c r="L4" s="15">
        <v>1</v>
      </c>
      <c r="M4" s="14">
        <v>4</v>
      </c>
      <c r="N4" s="14"/>
      <c r="O4" s="15"/>
      <c r="P4" s="15"/>
      <c r="Q4" s="15"/>
      <c r="R4" s="15"/>
      <c r="S4" s="15">
        <v>10</v>
      </c>
      <c r="T4" s="15">
        <v>6</v>
      </c>
      <c r="U4" s="15">
        <f t="shared" ref="U4:U32" si="0">SUM(H4:T4)</f>
        <v>21</v>
      </c>
      <c r="V4" s="23">
        <v>2220.29</v>
      </c>
      <c r="W4" s="23">
        <f>V4*U4</f>
        <v>46626.09</v>
      </c>
      <c r="X4" s="23">
        <f t="shared" ref="X4:X22" si="1">W4</f>
        <v>46626.09</v>
      </c>
    </row>
    <row r="5" spans="1:24" ht="141.75" x14ac:dyDescent="0.2">
      <c r="A5" s="6">
        <v>3</v>
      </c>
      <c r="B5" s="6">
        <v>3</v>
      </c>
      <c r="C5" s="7" t="s">
        <v>62</v>
      </c>
      <c r="D5" s="8" t="s">
        <v>1</v>
      </c>
      <c r="E5" s="8" t="s">
        <v>36</v>
      </c>
      <c r="F5" s="8" t="s">
        <v>43</v>
      </c>
      <c r="G5" s="8" t="s">
        <v>5</v>
      </c>
      <c r="H5" s="9"/>
      <c r="I5" s="10"/>
      <c r="J5" s="10">
        <v>2</v>
      </c>
      <c r="K5" s="10">
        <v>2</v>
      </c>
      <c r="L5" s="10"/>
      <c r="M5" s="9"/>
      <c r="N5" s="9">
        <v>3</v>
      </c>
      <c r="O5" s="10"/>
      <c r="P5" s="10"/>
      <c r="Q5" s="10">
        <v>5</v>
      </c>
      <c r="R5" s="10">
        <v>10</v>
      </c>
      <c r="S5" s="10"/>
      <c r="T5" s="10"/>
      <c r="U5" s="10">
        <f t="shared" si="0"/>
        <v>22</v>
      </c>
      <c r="V5" s="22">
        <v>2145.96</v>
      </c>
      <c r="W5" s="22">
        <f>V5*U5</f>
        <v>47211.12</v>
      </c>
      <c r="X5" s="22">
        <f t="shared" si="1"/>
        <v>47211.12</v>
      </c>
    </row>
    <row r="6" spans="1:24" ht="141.75" x14ac:dyDescent="0.2">
      <c r="A6" s="11">
        <v>4</v>
      </c>
      <c r="B6" s="11">
        <v>4</v>
      </c>
      <c r="C6" s="12" t="s">
        <v>60</v>
      </c>
      <c r="D6" s="13" t="s">
        <v>1</v>
      </c>
      <c r="E6" s="13" t="s">
        <v>36</v>
      </c>
      <c r="F6" s="13" t="s">
        <v>39</v>
      </c>
      <c r="G6" s="13" t="s">
        <v>5</v>
      </c>
      <c r="H6" s="14"/>
      <c r="I6" s="15"/>
      <c r="J6" s="15"/>
      <c r="K6" s="15"/>
      <c r="L6" s="15">
        <v>2</v>
      </c>
      <c r="M6" s="14">
        <v>8</v>
      </c>
      <c r="N6" s="14">
        <v>1</v>
      </c>
      <c r="O6" s="15">
        <v>2</v>
      </c>
      <c r="P6" s="15"/>
      <c r="Q6" s="15"/>
      <c r="R6" s="15"/>
      <c r="S6" s="15">
        <v>10</v>
      </c>
      <c r="T6" s="15">
        <v>2</v>
      </c>
      <c r="U6" s="15">
        <f t="shared" si="0"/>
        <v>25</v>
      </c>
      <c r="V6" s="23">
        <v>2492.19</v>
      </c>
      <c r="W6" s="23">
        <f>V6*U6</f>
        <v>62304.75</v>
      </c>
      <c r="X6" s="23">
        <f t="shared" si="1"/>
        <v>62304.75</v>
      </c>
    </row>
    <row r="7" spans="1:24" ht="141.75" x14ac:dyDescent="0.2">
      <c r="A7" s="6">
        <v>5</v>
      </c>
      <c r="B7" s="6">
        <v>5</v>
      </c>
      <c r="C7" s="7" t="s">
        <v>63</v>
      </c>
      <c r="D7" s="8" t="s">
        <v>1</v>
      </c>
      <c r="E7" s="8" t="s">
        <v>36</v>
      </c>
      <c r="F7" s="8" t="s">
        <v>45</v>
      </c>
      <c r="G7" s="8" t="s">
        <v>5</v>
      </c>
      <c r="H7" s="9">
        <v>4</v>
      </c>
      <c r="I7" s="10"/>
      <c r="J7" s="10"/>
      <c r="K7" s="10">
        <v>2</v>
      </c>
      <c r="L7" s="10"/>
      <c r="M7" s="9"/>
      <c r="N7" s="9"/>
      <c r="O7" s="10">
        <v>1</v>
      </c>
      <c r="P7" s="10"/>
      <c r="Q7" s="10"/>
      <c r="R7" s="10">
        <v>15</v>
      </c>
      <c r="S7" s="10"/>
      <c r="T7" s="10"/>
      <c r="U7" s="10">
        <f t="shared" si="0"/>
        <v>22</v>
      </c>
      <c r="V7" s="22">
        <v>2683.06</v>
      </c>
      <c r="W7" s="22">
        <f>V7*U7</f>
        <v>59027.32</v>
      </c>
      <c r="X7" s="22">
        <f t="shared" si="1"/>
        <v>59027.32</v>
      </c>
    </row>
    <row r="8" spans="1:24" s="3" customFormat="1" ht="141.75" x14ac:dyDescent="0.2">
      <c r="A8" s="11">
        <v>6</v>
      </c>
      <c r="B8" s="11">
        <v>6</v>
      </c>
      <c r="C8" s="12" t="s">
        <v>64</v>
      </c>
      <c r="D8" s="13" t="s">
        <v>1</v>
      </c>
      <c r="E8" s="13" t="s">
        <v>36</v>
      </c>
      <c r="F8" s="13" t="s">
        <v>38</v>
      </c>
      <c r="G8" s="13" t="s">
        <v>5</v>
      </c>
      <c r="H8" s="14"/>
      <c r="I8" s="15"/>
      <c r="J8" s="15"/>
      <c r="K8" s="15"/>
      <c r="L8" s="15">
        <v>2</v>
      </c>
      <c r="M8" s="14"/>
      <c r="N8" s="14"/>
      <c r="O8" s="15">
        <v>2</v>
      </c>
      <c r="P8" s="15"/>
      <c r="Q8" s="15"/>
      <c r="R8" s="15"/>
      <c r="S8" s="15">
        <v>5</v>
      </c>
      <c r="T8" s="15"/>
      <c r="U8" s="15">
        <f t="shared" si="0"/>
        <v>9</v>
      </c>
      <c r="V8" s="23">
        <v>3000.5</v>
      </c>
      <c r="W8" s="23">
        <f>V8*U8</f>
        <v>27004.5</v>
      </c>
      <c r="X8" s="23">
        <f t="shared" si="1"/>
        <v>27004.5</v>
      </c>
    </row>
    <row r="9" spans="1:24" ht="141.75" x14ac:dyDescent="0.2">
      <c r="A9" s="6">
        <v>7</v>
      </c>
      <c r="B9" s="6">
        <v>7</v>
      </c>
      <c r="C9" s="7" t="s">
        <v>65</v>
      </c>
      <c r="D9" s="8" t="s">
        <v>1</v>
      </c>
      <c r="E9" s="8" t="s">
        <v>36</v>
      </c>
      <c r="F9" s="8" t="s">
        <v>38</v>
      </c>
      <c r="G9" s="8" t="s">
        <v>5</v>
      </c>
      <c r="H9" s="9">
        <v>1</v>
      </c>
      <c r="I9" s="10"/>
      <c r="J9" s="10"/>
      <c r="K9" s="10"/>
      <c r="L9" s="10"/>
      <c r="M9" s="9"/>
      <c r="N9" s="9"/>
      <c r="O9" s="10"/>
      <c r="P9" s="10"/>
      <c r="Q9" s="10"/>
      <c r="R9" s="10"/>
      <c r="S9" s="10"/>
      <c r="T9" s="10"/>
      <c r="U9" s="10">
        <f t="shared" si="0"/>
        <v>1</v>
      </c>
      <c r="V9" s="22">
        <v>8271.5</v>
      </c>
      <c r="W9" s="22">
        <f>V9*U9</f>
        <v>8271.5</v>
      </c>
      <c r="X9" s="22">
        <f t="shared" si="1"/>
        <v>8271.5</v>
      </c>
    </row>
    <row r="10" spans="1:24" ht="141.75" x14ac:dyDescent="0.2">
      <c r="A10" s="11">
        <v>8</v>
      </c>
      <c r="B10" s="11">
        <v>8</v>
      </c>
      <c r="C10" s="12" t="s">
        <v>66</v>
      </c>
      <c r="D10" s="13" t="s">
        <v>1</v>
      </c>
      <c r="E10" s="13" t="s">
        <v>36</v>
      </c>
      <c r="F10" s="13" t="s">
        <v>40</v>
      </c>
      <c r="G10" s="13" t="s">
        <v>5</v>
      </c>
      <c r="H10" s="14"/>
      <c r="I10" s="15">
        <v>1</v>
      </c>
      <c r="J10" s="15">
        <v>2</v>
      </c>
      <c r="K10" s="15">
        <v>10</v>
      </c>
      <c r="L10" s="15"/>
      <c r="M10" s="14"/>
      <c r="N10" s="14">
        <v>2</v>
      </c>
      <c r="O10" s="15"/>
      <c r="P10" s="15"/>
      <c r="Q10" s="15">
        <v>5</v>
      </c>
      <c r="R10" s="15">
        <v>5</v>
      </c>
      <c r="S10" s="15"/>
      <c r="T10" s="15"/>
      <c r="U10" s="15">
        <f t="shared" si="0"/>
        <v>25</v>
      </c>
      <c r="V10" s="23">
        <v>9121.66</v>
      </c>
      <c r="W10" s="23">
        <f>V10*U10</f>
        <v>228041.5</v>
      </c>
      <c r="X10" s="23">
        <f t="shared" si="1"/>
        <v>228041.5</v>
      </c>
    </row>
    <row r="11" spans="1:24" ht="141.75" x14ac:dyDescent="0.2">
      <c r="A11" s="6">
        <v>9</v>
      </c>
      <c r="B11" s="6">
        <v>9</v>
      </c>
      <c r="C11" s="7" t="s">
        <v>67</v>
      </c>
      <c r="D11" s="8" t="s">
        <v>1</v>
      </c>
      <c r="E11" s="8" t="s">
        <v>36</v>
      </c>
      <c r="F11" s="8" t="s">
        <v>40</v>
      </c>
      <c r="G11" s="8" t="s">
        <v>5</v>
      </c>
      <c r="H11" s="9">
        <v>3</v>
      </c>
      <c r="I11" s="10"/>
      <c r="J11" s="10"/>
      <c r="K11" s="10"/>
      <c r="L11" s="10">
        <v>1</v>
      </c>
      <c r="M11" s="9"/>
      <c r="N11" s="9">
        <v>2</v>
      </c>
      <c r="O11" s="10">
        <v>2</v>
      </c>
      <c r="P11" s="10"/>
      <c r="Q11" s="10"/>
      <c r="R11" s="10"/>
      <c r="S11" s="10">
        <v>5</v>
      </c>
      <c r="T11" s="10">
        <v>4</v>
      </c>
      <c r="U11" s="10">
        <f t="shared" si="0"/>
        <v>17</v>
      </c>
      <c r="V11" s="22">
        <v>3984.29</v>
      </c>
      <c r="W11" s="22">
        <f>V11*U11</f>
        <v>67732.929999999993</v>
      </c>
      <c r="X11" s="22">
        <f t="shared" si="1"/>
        <v>67732.929999999993</v>
      </c>
    </row>
    <row r="12" spans="1:24" ht="141.75" x14ac:dyDescent="0.2">
      <c r="A12" s="11">
        <v>10</v>
      </c>
      <c r="B12" s="11">
        <v>10</v>
      </c>
      <c r="C12" s="12" t="s">
        <v>68</v>
      </c>
      <c r="D12" s="13" t="s">
        <v>1</v>
      </c>
      <c r="E12" s="13" t="s">
        <v>36</v>
      </c>
      <c r="F12" s="13" t="s">
        <v>40</v>
      </c>
      <c r="G12" s="13" t="s">
        <v>5</v>
      </c>
      <c r="H12" s="14"/>
      <c r="I12" s="15"/>
      <c r="J12" s="15"/>
      <c r="K12" s="15"/>
      <c r="L12" s="15"/>
      <c r="M12" s="14"/>
      <c r="N12" s="14">
        <v>1</v>
      </c>
      <c r="O12" s="15"/>
      <c r="P12" s="15"/>
      <c r="Q12" s="15"/>
      <c r="R12" s="15"/>
      <c r="S12" s="15"/>
      <c r="T12" s="15"/>
      <c r="U12" s="15">
        <f t="shared" si="0"/>
        <v>1</v>
      </c>
      <c r="V12" s="23">
        <v>10518.49</v>
      </c>
      <c r="W12" s="23">
        <f>V12*U12</f>
        <v>10518.49</v>
      </c>
      <c r="X12" s="23">
        <f t="shared" si="1"/>
        <v>10518.49</v>
      </c>
    </row>
    <row r="13" spans="1:24" ht="141.75" x14ac:dyDescent="0.2">
      <c r="A13" s="6">
        <v>11</v>
      </c>
      <c r="B13" s="6">
        <v>11</v>
      </c>
      <c r="C13" s="7" t="s">
        <v>69</v>
      </c>
      <c r="D13" s="8" t="s">
        <v>1</v>
      </c>
      <c r="E13" s="8" t="s">
        <v>36</v>
      </c>
      <c r="F13" s="8" t="s">
        <v>42</v>
      </c>
      <c r="G13" s="8" t="s">
        <v>5</v>
      </c>
      <c r="H13" s="9"/>
      <c r="I13" s="10"/>
      <c r="J13" s="10"/>
      <c r="K13" s="10">
        <v>1</v>
      </c>
      <c r="L13" s="10"/>
      <c r="M13" s="9"/>
      <c r="N13" s="9">
        <v>1</v>
      </c>
      <c r="O13" s="10"/>
      <c r="P13" s="10"/>
      <c r="Q13" s="10"/>
      <c r="R13" s="10">
        <v>3</v>
      </c>
      <c r="S13" s="10"/>
      <c r="T13" s="10"/>
      <c r="U13" s="10">
        <f t="shared" si="0"/>
        <v>5</v>
      </c>
      <c r="V13" s="22">
        <v>9799.83</v>
      </c>
      <c r="W13" s="22">
        <f>V13*U13</f>
        <v>48999.15</v>
      </c>
      <c r="X13" s="22">
        <f t="shared" si="1"/>
        <v>48999.15</v>
      </c>
    </row>
    <row r="14" spans="1:24" ht="141.75" x14ac:dyDescent="0.2">
      <c r="A14" s="11">
        <v>12</v>
      </c>
      <c r="B14" s="11">
        <v>12</v>
      </c>
      <c r="C14" s="12" t="s">
        <v>70</v>
      </c>
      <c r="D14" s="16" t="s">
        <v>1</v>
      </c>
      <c r="E14" s="16" t="s">
        <v>36</v>
      </c>
      <c r="F14" s="16" t="s">
        <v>44</v>
      </c>
      <c r="G14" s="13" t="s">
        <v>5</v>
      </c>
      <c r="H14" s="14"/>
      <c r="I14" s="15"/>
      <c r="J14" s="15"/>
      <c r="K14" s="15"/>
      <c r="L14" s="15"/>
      <c r="M14" s="14"/>
      <c r="N14" s="14"/>
      <c r="O14" s="15">
        <v>2</v>
      </c>
      <c r="P14" s="15"/>
      <c r="Q14" s="15"/>
      <c r="R14" s="15"/>
      <c r="S14" s="15">
        <v>2</v>
      </c>
      <c r="T14" s="15">
        <v>24</v>
      </c>
      <c r="U14" s="15">
        <f t="shared" si="0"/>
        <v>28</v>
      </c>
      <c r="V14" s="23">
        <v>13762.36</v>
      </c>
      <c r="W14" s="23">
        <f>V14*U14</f>
        <v>385346.08</v>
      </c>
      <c r="X14" s="23">
        <f t="shared" si="1"/>
        <v>385346.08</v>
      </c>
    </row>
    <row r="15" spans="1:24" ht="141.75" x14ac:dyDescent="0.2">
      <c r="A15" s="6">
        <v>13</v>
      </c>
      <c r="B15" s="6">
        <v>13</v>
      </c>
      <c r="C15" s="7" t="s">
        <v>71</v>
      </c>
      <c r="D15" s="17" t="s">
        <v>1</v>
      </c>
      <c r="E15" s="17" t="s">
        <v>36</v>
      </c>
      <c r="F15" s="17" t="s">
        <v>46</v>
      </c>
      <c r="G15" s="8" t="s">
        <v>5</v>
      </c>
      <c r="H15" s="9"/>
      <c r="I15" s="10"/>
      <c r="J15" s="10"/>
      <c r="K15" s="10">
        <v>1</v>
      </c>
      <c r="L15" s="10"/>
      <c r="M15" s="9"/>
      <c r="N15" s="9">
        <v>1</v>
      </c>
      <c r="O15" s="10"/>
      <c r="P15" s="10"/>
      <c r="Q15" s="10"/>
      <c r="R15" s="10">
        <v>6</v>
      </c>
      <c r="S15" s="10"/>
      <c r="T15" s="10"/>
      <c r="U15" s="10">
        <f t="shared" si="0"/>
        <v>8</v>
      </c>
      <c r="V15" s="22">
        <v>13555.18</v>
      </c>
      <c r="W15" s="22">
        <f>V15*U15</f>
        <v>108441.44</v>
      </c>
      <c r="X15" s="22">
        <f t="shared" si="1"/>
        <v>108441.44</v>
      </c>
    </row>
    <row r="16" spans="1:24" ht="141.75" x14ac:dyDescent="0.2">
      <c r="A16" s="11">
        <v>14</v>
      </c>
      <c r="B16" s="11">
        <v>14</v>
      </c>
      <c r="C16" s="12" t="s">
        <v>72</v>
      </c>
      <c r="D16" s="16" t="s">
        <v>1</v>
      </c>
      <c r="E16" s="16" t="s">
        <v>36</v>
      </c>
      <c r="F16" s="16" t="s">
        <v>47</v>
      </c>
      <c r="G16" s="13" t="s">
        <v>5</v>
      </c>
      <c r="H16" s="14"/>
      <c r="I16" s="15"/>
      <c r="J16" s="15"/>
      <c r="K16" s="15"/>
      <c r="L16" s="15"/>
      <c r="M16" s="14"/>
      <c r="N16" s="14"/>
      <c r="O16" s="15"/>
      <c r="P16" s="15"/>
      <c r="Q16" s="15"/>
      <c r="R16" s="15"/>
      <c r="S16" s="15">
        <v>1</v>
      </c>
      <c r="T16" s="15">
        <v>6</v>
      </c>
      <c r="U16" s="15">
        <f t="shared" si="0"/>
        <v>7</v>
      </c>
      <c r="V16" s="23">
        <v>13212.5</v>
      </c>
      <c r="W16" s="23">
        <f>V16*U16</f>
        <v>92487.5</v>
      </c>
      <c r="X16" s="23">
        <f t="shared" si="1"/>
        <v>92487.5</v>
      </c>
    </row>
    <row r="17" spans="1:24" ht="157.5" x14ac:dyDescent="0.2">
      <c r="A17" s="6">
        <v>15</v>
      </c>
      <c r="B17" s="6">
        <v>15</v>
      </c>
      <c r="C17" s="7" t="s">
        <v>81</v>
      </c>
      <c r="D17" s="17" t="s">
        <v>1</v>
      </c>
      <c r="E17" s="17" t="s">
        <v>36</v>
      </c>
      <c r="F17" s="17" t="s">
        <v>41</v>
      </c>
      <c r="G17" s="8" t="s">
        <v>5</v>
      </c>
      <c r="H17" s="9"/>
      <c r="I17" s="10"/>
      <c r="J17" s="10">
        <v>2</v>
      </c>
      <c r="K17" s="10">
        <v>2</v>
      </c>
      <c r="L17" s="10">
        <v>4</v>
      </c>
      <c r="M17" s="9"/>
      <c r="N17" s="9">
        <v>1</v>
      </c>
      <c r="O17" s="10"/>
      <c r="P17" s="10"/>
      <c r="Q17" s="10"/>
      <c r="R17" s="10">
        <v>6</v>
      </c>
      <c r="S17" s="10"/>
      <c r="T17" s="10"/>
      <c r="U17" s="10">
        <f t="shared" si="0"/>
        <v>15</v>
      </c>
      <c r="V17" s="22">
        <v>13611.03</v>
      </c>
      <c r="W17" s="22">
        <f>V17*U17</f>
        <v>204165.45</v>
      </c>
      <c r="X17" s="22">
        <f t="shared" si="1"/>
        <v>204165.45</v>
      </c>
    </row>
    <row r="18" spans="1:24" ht="157.5" x14ac:dyDescent="0.2">
      <c r="A18" s="11">
        <v>16</v>
      </c>
      <c r="B18" s="11">
        <v>16</v>
      </c>
      <c r="C18" s="12" t="s">
        <v>79</v>
      </c>
      <c r="D18" s="13" t="s">
        <v>1</v>
      </c>
      <c r="E18" s="13" t="s">
        <v>36</v>
      </c>
      <c r="F18" s="13" t="s">
        <v>49</v>
      </c>
      <c r="G18" s="13" t="s">
        <v>5</v>
      </c>
      <c r="H18" s="14">
        <v>2</v>
      </c>
      <c r="I18" s="15">
        <v>2</v>
      </c>
      <c r="J18" s="15">
        <v>7</v>
      </c>
      <c r="K18" s="15"/>
      <c r="L18" s="15"/>
      <c r="M18" s="14"/>
      <c r="N18" s="14">
        <v>1</v>
      </c>
      <c r="O18" s="15"/>
      <c r="P18" s="15"/>
      <c r="Q18" s="15"/>
      <c r="R18" s="15"/>
      <c r="S18" s="15"/>
      <c r="T18" s="15"/>
      <c r="U18" s="15">
        <f t="shared" si="0"/>
        <v>12</v>
      </c>
      <c r="V18" s="23">
        <v>15985.91</v>
      </c>
      <c r="W18" s="23">
        <f>V18*U18</f>
        <v>191830.91999999998</v>
      </c>
      <c r="X18" s="23">
        <f t="shared" si="1"/>
        <v>191830.91999999998</v>
      </c>
    </row>
    <row r="19" spans="1:24" ht="157.5" x14ac:dyDescent="0.2">
      <c r="A19" s="6">
        <v>17</v>
      </c>
      <c r="B19" s="6">
        <v>17</v>
      </c>
      <c r="C19" s="7" t="s">
        <v>80</v>
      </c>
      <c r="D19" s="8" t="s">
        <v>1</v>
      </c>
      <c r="E19" s="8" t="s">
        <v>36</v>
      </c>
      <c r="F19" s="8" t="s">
        <v>48</v>
      </c>
      <c r="G19" s="8" t="s">
        <v>5</v>
      </c>
      <c r="H19" s="9"/>
      <c r="I19" s="10"/>
      <c r="J19" s="10"/>
      <c r="K19" s="10"/>
      <c r="L19" s="10"/>
      <c r="M19" s="9"/>
      <c r="N19" s="9"/>
      <c r="O19" s="10"/>
      <c r="P19" s="10"/>
      <c r="Q19" s="10"/>
      <c r="R19" s="10"/>
      <c r="S19" s="10"/>
      <c r="T19" s="10">
        <v>2</v>
      </c>
      <c r="U19" s="10">
        <f t="shared" si="0"/>
        <v>2</v>
      </c>
      <c r="V19" s="22">
        <v>16854.5</v>
      </c>
      <c r="W19" s="22">
        <f>V19*U19</f>
        <v>33709</v>
      </c>
      <c r="X19" s="22">
        <f t="shared" si="1"/>
        <v>33709</v>
      </c>
    </row>
    <row r="20" spans="1:24" ht="141.75" x14ac:dyDescent="0.2">
      <c r="A20" s="11">
        <v>18</v>
      </c>
      <c r="B20" s="11">
        <v>18</v>
      </c>
      <c r="C20" s="12" t="s">
        <v>73</v>
      </c>
      <c r="D20" s="13" t="s">
        <v>1</v>
      </c>
      <c r="E20" s="13" t="s">
        <v>36</v>
      </c>
      <c r="F20" s="13" t="s">
        <v>49</v>
      </c>
      <c r="G20" s="13" t="s">
        <v>5</v>
      </c>
      <c r="H20" s="14"/>
      <c r="I20" s="15">
        <v>4</v>
      </c>
      <c r="J20" s="15">
        <v>5</v>
      </c>
      <c r="K20" s="15"/>
      <c r="L20" s="15"/>
      <c r="M20" s="14"/>
      <c r="N20" s="14"/>
      <c r="O20" s="15"/>
      <c r="P20" s="15"/>
      <c r="Q20" s="15"/>
      <c r="R20" s="15"/>
      <c r="S20" s="15"/>
      <c r="T20" s="15"/>
      <c r="U20" s="15">
        <f t="shared" si="0"/>
        <v>9</v>
      </c>
      <c r="V20" s="23">
        <v>19462.5</v>
      </c>
      <c r="W20" s="23">
        <f>V20*U20</f>
        <v>175162.5</v>
      </c>
      <c r="X20" s="23">
        <f t="shared" si="1"/>
        <v>175162.5</v>
      </c>
    </row>
    <row r="21" spans="1:24" ht="110.25" x14ac:dyDescent="0.2">
      <c r="A21" s="6">
        <v>19</v>
      </c>
      <c r="B21" s="6">
        <v>19</v>
      </c>
      <c r="C21" s="7" t="s">
        <v>10</v>
      </c>
      <c r="D21" s="8" t="s">
        <v>1</v>
      </c>
      <c r="E21" s="8" t="s">
        <v>51</v>
      </c>
      <c r="F21" s="8" t="s">
        <v>50</v>
      </c>
      <c r="G21" s="8" t="s">
        <v>5</v>
      </c>
      <c r="H21" s="9">
        <v>2</v>
      </c>
      <c r="I21" s="10"/>
      <c r="J21" s="10"/>
      <c r="K21" s="10">
        <v>2</v>
      </c>
      <c r="L21" s="10"/>
      <c r="M21" s="9"/>
      <c r="N21" s="9">
        <v>2</v>
      </c>
      <c r="O21" s="10"/>
      <c r="P21" s="10">
        <v>4</v>
      </c>
      <c r="Q21" s="10"/>
      <c r="R21" s="10"/>
      <c r="S21" s="10"/>
      <c r="T21" s="10">
        <v>1</v>
      </c>
      <c r="U21" s="10">
        <f t="shared" si="0"/>
        <v>11</v>
      </c>
      <c r="V21" s="22">
        <v>1008.1</v>
      </c>
      <c r="W21" s="22">
        <f>V21*U21</f>
        <v>11089.1</v>
      </c>
      <c r="X21" s="22">
        <f t="shared" si="1"/>
        <v>11089.1</v>
      </c>
    </row>
    <row r="22" spans="1:24" ht="47.25" x14ac:dyDescent="0.2">
      <c r="A22" s="18">
        <v>20</v>
      </c>
      <c r="B22" s="11">
        <v>20</v>
      </c>
      <c r="C22" s="12" t="s">
        <v>27</v>
      </c>
      <c r="D22" s="16" t="s">
        <v>1</v>
      </c>
      <c r="E22" s="16" t="s">
        <v>53</v>
      </c>
      <c r="F22" s="16" t="s">
        <v>54</v>
      </c>
      <c r="G22" s="16" t="s">
        <v>52</v>
      </c>
      <c r="H22" s="14">
        <v>5</v>
      </c>
      <c r="I22" s="15"/>
      <c r="J22" s="15">
        <v>2</v>
      </c>
      <c r="K22" s="15"/>
      <c r="L22" s="15">
        <v>1</v>
      </c>
      <c r="M22" s="14"/>
      <c r="N22" s="14">
        <v>2</v>
      </c>
      <c r="O22" s="15"/>
      <c r="P22" s="15"/>
      <c r="Q22" s="15"/>
      <c r="R22" s="15"/>
      <c r="S22" s="15"/>
      <c r="T22" s="15">
        <v>2</v>
      </c>
      <c r="U22" s="15">
        <f t="shared" si="0"/>
        <v>12</v>
      </c>
      <c r="V22" s="23">
        <v>481.95</v>
      </c>
      <c r="W22" s="23">
        <f>V22*U22</f>
        <v>5783.4</v>
      </c>
      <c r="X22" s="23">
        <f t="shared" si="1"/>
        <v>5783.4</v>
      </c>
    </row>
    <row r="23" spans="1:24" ht="173.25" x14ac:dyDescent="0.2">
      <c r="A23" s="1">
        <v>21</v>
      </c>
      <c r="B23" s="6">
        <v>21</v>
      </c>
      <c r="C23" s="7" t="s">
        <v>76</v>
      </c>
      <c r="D23" s="8" t="s">
        <v>1</v>
      </c>
      <c r="E23" s="8" t="s">
        <v>78</v>
      </c>
      <c r="F23" s="8" t="s">
        <v>77</v>
      </c>
      <c r="G23" s="8" t="s">
        <v>5</v>
      </c>
      <c r="H23" s="20"/>
      <c r="I23" s="20"/>
      <c r="J23" s="20"/>
      <c r="K23" s="20"/>
      <c r="L23" s="20"/>
      <c r="M23" s="20"/>
      <c r="N23" s="9">
        <v>5</v>
      </c>
      <c r="O23" s="20"/>
      <c r="P23" s="20"/>
      <c r="Q23" s="20"/>
      <c r="R23" s="20"/>
      <c r="S23" s="20"/>
      <c r="T23" s="20"/>
      <c r="U23" s="10">
        <f>SUM(H23:T23)</f>
        <v>5</v>
      </c>
      <c r="V23" s="22">
        <v>3953.7</v>
      </c>
      <c r="W23" s="22">
        <f>V23*U23</f>
        <v>19768.5</v>
      </c>
      <c r="X23" s="24">
        <f>W23</f>
        <v>19768.5</v>
      </c>
    </row>
    <row r="24" spans="1:24" x14ac:dyDescent="0.2">
      <c r="A24" s="31">
        <v>22</v>
      </c>
      <c r="B24" s="11">
        <v>22</v>
      </c>
      <c r="C24" s="12" t="s">
        <v>31</v>
      </c>
      <c r="D24" s="16" t="s">
        <v>3</v>
      </c>
      <c r="E24" s="25" t="s">
        <v>55</v>
      </c>
      <c r="F24" s="16" t="s">
        <v>56</v>
      </c>
      <c r="G24" s="16" t="s">
        <v>6</v>
      </c>
      <c r="H24" s="14">
        <v>2</v>
      </c>
      <c r="I24" s="15"/>
      <c r="J24" s="15"/>
      <c r="K24" s="15">
        <v>2</v>
      </c>
      <c r="L24" s="15"/>
      <c r="M24" s="14"/>
      <c r="N24" s="14">
        <v>2</v>
      </c>
      <c r="O24" s="15"/>
      <c r="P24" s="15">
        <v>4</v>
      </c>
      <c r="Q24" s="15"/>
      <c r="R24" s="15"/>
      <c r="S24" s="15"/>
      <c r="T24" s="15"/>
      <c r="U24" s="15">
        <f t="shared" si="0"/>
        <v>10</v>
      </c>
      <c r="V24" s="23">
        <v>248.36</v>
      </c>
      <c r="W24" s="23">
        <f>V24*U24</f>
        <v>2483.6000000000004</v>
      </c>
      <c r="X24" s="30">
        <f>SUM(W24:W32)</f>
        <v>270462.55999999994</v>
      </c>
    </row>
    <row r="25" spans="1:24" ht="47.25" x14ac:dyDescent="0.2">
      <c r="A25" s="31"/>
      <c r="B25" s="11">
        <v>23</v>
      </c>
      <c r="C25" s="12" t="s">
        <v>11</v>
      </c>
      <c r="D25" s="16" t="s">
        <v>3</v>
      </c>
      <c r="E25" s="26" t="s">
        <v>55</v>
      </c>
      <c r="F25" s="16" t="s">
        <v>56</v>
      </c>
      <c r="G25" s="16" t="s">
        <v>6</v>
      </c>
      <c r="H25" s="14">
        <v>15</v>
      </c>
      <c r="I25" s="15">
        <v>1</v>
      </c>
      <c r="J25" s="15">
        <v>4</v>
      </c>
      <c r="K25" s="15">
        <v>20</v>
      </c>
      <c r="L25" s="15">
        <v>6</v>
      </c>
      <c r="M25" s="14">
        <v>20</v>
      </c>
      <c r="N25" s="14">
        <v>15</v>
      </c>
      <c r="O25" s="15">
        <v>16</v>
      </c>
      <c r="P25" s="15">
        <v>10</v>
      </c>
      <c r="Q25" s="15">
        <v>25</v>
      </c>
      <c r="R25" s="15"/>
      <c r="S25" s="15"/>
      <c r="T25" s="15"/>
      <c r="U25" s="15">
        <f t="shared" si="0"/>
        <v>132</v>
      </c>
      <c r="V25" s="23">
        <v>588.42999999999995</v>
      </c>
      <c r="W25" s="23">
        <f>V25*U25</f>
        <v>77672.759999999995</v>
      </c>
      <c r="X25" s="30"/>
    </row>
    <row r="26" spans="1:24" ht="47.25" x14ac:dyDescent="0.2">
      <c r="A26" s="31"/>
      <c r="B26" s="11">
        <v>24</v>
      </c>
      <c r="C26" s="12" t="s">
        <v>12</v>
      </c>
      <c r="D26" s="16" t="s">
        <v>3</v>
      </c>
      <c r="E26" s="26" t="s">
        <v>55</v>
      </c>
      <c r="F26" s="16" t="s">
        <v>56</v>
      </c>
      <c r="G26" s="16" t="s">
        <v>6</v>
      </c>
      <c r="H26" s="14">
        <v>5</v>
      </c>
      <c r="I26" s="15"/>
      <c r="J26" s="15">
        <v>2</v>
      </c>
      <c r="K26" s="15">
        <v>5</v>
      </c>
      <c r="L26" s="15">
        <v>4</v>
      </c>
      <c r="M26" s="14">
        <v>1</v>
      </c>
      <c r="N26" s="14">
        <v>6</v>
      </c>
      <c r="O26" s="15">
        <v>8</v>
      </c>
      <c r="P26" s="15">
        <v>8</v>
      </c>
      <c r="Q26" s="15"/>
      <c r="R26" s="15"/>
      <c r="S26" s="15"/>
      <c r="T26" s="15"/>
      <c r="U26" s="15">
        <f t="shared" si="0"/>
        <v>39</v>
      </c>
      <c r="V26" s="23">
        <v>775</v>
      </c>
      <c r="W26" s="23">
        <f>V26*U26</f>
        <v>30225</v>
      </c>
      <c r="X26" s="30"/>
    </row>
    <row r="27" spans="1:24" ht="47.25" x14ac:dyDescent="0.2">
      <c r="A27" s="31"/>
      <c r="B27" s="11">
        <v>25</v>
      </c>
      <c r="C27" s="12" t="s">
        <v>13</v>
      </c>
      <c r="D27" s="16" t="s">
        <v>3</v>
      </c>
      <c r="E27" s="26" t="s">
        <v>55</v>
      </c>
      <c r="F27" s="16" t="s">
        <v>56</v>
      </c>
      <c r="G27" s="16" t="s">
        <v>6</v>
      </c>
      <c r="H27" s="14">
        <v>3</v>
      </c>
      <c r="I27" s="15">
        <v>6</v>
      </c>
      <c r="J27" s="15">
        <v>13</v>
      </c>
      <c r="K27" s="15">
        <v>2</v>
      </c>
      <c r="L27" s="15"/>
      <c r="M27" s="14">
        <v>6</v>
      </c>
      <c r="N27" s="14">
        <v>2</v>
      </c>
      <c r="O27" s="15">
        <v>3</v>
      </c>
      <c r="P27" s="15">
        <v>4</v>
      </c>
      <c r="Q27" s="15">
        <v>5</v>
      </c>
      <c r="R27" s="15"/>
      <c r="S27" s="15"/>
      <c r="T27" s="15"/>
      <c r="U27" s="15">
        <f t="shared" si="0"/>
        <v>44</v>
      </c>
      <c r="V27" s="23">
        <v>1105</v>
      </c>
      <c r="W27" s="23">
        <f>V27*U27</f>
        <v>48620</v>
      </c>
      <c r="X27" s="30"/>
    </row>
    <row r="28" spans="1:24" x14ac:dyDescent="0.2">
      <c r="A28" s="31"/>
      <c r="B28" s="11">
        <v>26</v>
      </c>
      <c r="C28" s="12" t="s">
        <v>8</v>
      </c>
      <c r="D28" s="16" t="s">
        <v>2</v>
      </c>
      <c r="E28" s="26" t="s">
        <v>55</v>
      </c>
      <c r="F28" s="16" t="s">
        <v>56</v>
      </c>
      <c r="G28" s="16" t="s">
        <v>6</v>
      </c>
      <c r="H28" s="14">
        <v>200</v>
      </c>
      <c r="I28" s="15">
        <v>3</v>
      </c>
      <c r="J28" s="15">
        <v>4</v>
      </c>
      <c r="K28" s="15">
        <v>15</v>
      </c>
      <c r="L28" s="15">
        <v>20</v>
      </c>
      <c r="M28" s="14">
        <v>50</v>
      </c>
      <c r="N28" s="14">
        <v>30</v>
      </c>
      <c r="O28" s="15">
        <v>25</v>
      </c>
      <c r="P28" s="15">
        <v>10</v>
      </c>
      <c r="Q28" s="15">
        <v>30</v>
      </c>
      <c r="R28" s="15">
        <v>30</v>
      </c>
      <c r="S28" s="15"/>
      <c r="T28" s="15"/>
      <c r="U28" s="15">
        <f t="shared" si="0"/>
        <v>417</v>
      </c>
      <c r="V28" s="23">
        <v>90</v>
      </c>
      <c r="W28" s="23">
        <f>V28*U28</f>
        <v>37530</v>
      </c>
      <c r="X28" s="30"/>
    </row>
    <row r="29" spans="1:24" x14ac:dyDescent="0.2">
      <c r="A29" s="31"/>
      <c r="B29" s="11">
        <v>27</v>
      </c>
      <c r="C29" s="12" t="s">
        <v>58</v>
      </c>
      <c r="D29" s="16" t="s">
        <v>2</v>
      </c>
      <c r="E29" s="26" t="s">
        <v>55</v>
      </c>
      <c r="F29" s="16" t="s">
        <v>56</v>
      </c>
      <c r="G29" s="16" t="s">
        <v>6</v>
      </c>
      <c r="H29" s="14">
        <v>100</v>
      </c>
      <c r="I29" s="15"/>
      <c r="J29" s="15">
        <v>2</v>
      </c>
      <c r="K29" s="15">
        <v>15</v>
      </c>
      <c r="L29" s="15">
        <v>25</v>
      </c>
      <c r="M29" s="14"/>
      <c r="N29" s="14">
        <v>20</v>
      </c>
      <c r="O29" s="15">
        <v>15</v>
      </c>
      <c r="P29" s="15">
        <v>10</v>
      </c>
      <c r="Q29" s="15"/>
      <c r="R29" s="15">
        <v>10</v>
      </c>
      <c r="S29" s="15"/>
      <c r="T29" s="15"/>
      <c r="U29" s="15">
        <f t="shared" si="0"/>
        <v>197</v>
      </c>
      <c r="V29" s="23">
        <v>103.33</v>
      </c>
      <c r="W29" s="23">
        <f>V29*U29</f>
        <v>20356.009999999998</v>
      </c>
      <c r="X29" s="30"/>
    </row>
    <row r="30" spans="1:24" x14ac:dyDescent="0.2">
      <c r="A30" s="31"/>
      <c r="B30" s="11">
        <v>28</v>
      </c>
      <c r="C30" s="12" t="s">
        <v>9</v>
      </c>
      <c r="D30" s="16" t="s">
        <v>2</v>
      </c>
      <c r="E30" s="26" t="s">
        <v>55</v>
      </c>
      <c r="F30" s="16" t="s">
        <v>56</v>
      </c>
      <c r="G30" s="16" t="s">
        <v>6</v>
      </c>
      <c r="H30" s="14">
        <v>100</v>
      </c>
      <c r="I30" s="15">
        <v>10</v>
      </c>
      <c r="J30" s="15">
        <v>5</v>
      </c>
      <c r="K30" s="15">
        <v>5</v>
      </c>
      <c r="L30" s="15"/>
      <c r="M30" s="14">
        <v>30</v>
      </c>
      <c r="N30" s="14">
        <v>10</v>
      </c>
      <c r="O30" s="15">
        <v>10</v>
      </c>
      <c r="P30" s="15">
        <v>10</v>
      </c>
      <c r="Q30" s="15">
        <v>20</v>
      </c>
      <c r="R30" s="15">
        <v>10</v>
      </c>
      <c r="S30" s="15"/>
      <c r="T30" s="15"/>
      <c r="U30" s="15">
        <f t="shared" si="0"/>
        <v>210</v>
      </c>
      <c r="V30" s="23">
        <v>113.33</v>
      </c>
      <c r="W30" s="23">
        <f>V30*U30</f>
        <v>23799.3</v>
      </c>
      <c r="X30" s="30"/>
    </row>
    <row r="31" spans="1:24" x14ac:dyDescent="0.2">
      <c r="A31" s="31"/>
      <c r="B31" s="11">
        <v>29</v>
      </c>
      <c r="C31" s="12" t="s">
        <v>59</v>
      </c>
      <c r="D31" s="16" t="s">
        <v>3</v>
      </c>
      <c r="E31" s="26" t="s">
        <v>55</v>
      </c>
      <c r="F31" s="16" t="s">
        <v>56</v>
      </c>
      <c r="G31" s="16" t="s">
        <v>6</v>
      </c>
      <c r="H31" s="14">
        <v>20</v>
      </c>
      <c r="I31" s="15"/>
      <c r="J31" s="15">
        <v>16</v>
      </c>
      <c r="K31" s="15">
        <v>5</v>
      </c>
      <c r="L31" s="15">
        <v>10</v>
      </c>
      <c r="M31" s="14">
        <v>15</v>
      </c>
      <c r="N31" s="14">
        <v>10</v>
      </c>
      <c r="O31" s="15">
        <v>6</v>
      </c>
      <c r="P31" s="15">
        <v>8</v>
      </c>
      <c r="Q31" s="15">
        <v>20</v>
      </c>
      <c r="R31" s="15"/>
      <c r="S31" s="15"/>
      <c r="T31" s="15"/>
      <c r="U31" s="15">
        <f t="shared" si="0"/>
        <v>110</v>
      </c>
      <c r="V31" s="23">
        <v>246.66</v>
      </c>
      <c r="W31" s="23">
        <f>V31*U31</f>
        <v>27132.6</v>
      </c>
      <c r="X31" s="30"/>
    </row>
    <row r="32" spans="1:24" ht="31.5" x14ac:dyDescent="0.2">
      <c r="A32" s="31"/>
      <c r="B32" s="11">
        <v>30</v>
      </c>
      <c r="C32" s="12" t="s">
        <v>28</v>
      </c>
      <c r="D32" s="16" t="s">
        <v>3</v>
      </c>
      <c r="E32" s="26" t="s">
        <v>55</v>
      </c>
      <c r="F32" s="16" t="s">
        <v>56</v>
      </c>
      <c r="G32" s="16" t="s">
        <v>6</v>
      </c>
      <c r="H32" s="14">
        <v>5</v>
      </c>
      <c r="I32" s="15"/>
      <c r="J32" s="15">
        <v>2</v>
      </c>
      <c r="K32" s="15"/>
      <c r="L32" s="15">
        <v>1</v>
      </c>
      <c r="M32" s="14"/>
      <c r="N32" s="14">
        <v>2</v>
      </c>
      <c r="O32" s="15">
        <v>3</v>
      </c>
      <c r="P32" s="15"/>
      <c r="Q32" s="15"/>
      <c r="R32" s="15"/>
      <c r="S32" s="15"/>
      <c r="T32" s="15"/>
      <c r="U32" s="15">
        <f t="shared" si="0"/>
        <v>13</v>
      </c>
      <c r="V32" s="23">
        <v>203.33</v>
      </c>
      <c r="W32" s="23">
        <f>V32*U32</f>
        <v>2643.29</v>
      </c>
      <c r="X32" s="30"/>
    </row>
    <row r="33" spans="1:24" ht="47.25" x14ac:dyDescent="0.2">
      <c r="A33" s="32">
        <v>23</v>
      </c>
      <c r="B33" s="21">
        <v>31</v>
      </c>
      <c r="C33" s="7" t="s">
        <v>11</v>
      </c>
      <c r="D33" s="17" t="s">
        <v>3</v>
      </c>
      <c r="E33" s="19" t="s">
        <v>55</v>
      </c>
      <c r="F33" s="17" t="s">
        <v>56</v>
      </c>
      <c r="G33" s="17" t="s">
        <v>6</v>
      </c>
      <c r="H33" s="9"/>
      <c r="I33" s="10"/>
      <c r="J33" s="10"/>
      <c r="K33" s="10"/>
      <c r="L33" s="10"/>
      <c r="M33" s="9"/>
      <c r="N33" s="9"/>
      <c r="O33" s="10"/>
      <c r="P33" s="10"/>
      <c r="Q33" s="10"/>
      <c r="R33" s="10"/>
      <c r="S33" s="10">
        <v>30</v>
      </c>
      <c r="T33" s="10"/>
      <c r="U33" s="10">
        <f t="shared" ref="U33:U42" si="2">SUM(H33:T33)</f>
        <v>30</v>
      </c>
      <c r="V33" s="22">
        <v>588.42999999999995</v>
      </c>
      <c r="W33" s="22">
        <f>V33*U33</f>
        <v>17652.899999999998</v>
      </c>
      <c r="X33" s="33">
        <f>SUM(W33:W34)</f>
        <v>24559.379999999997</v>
      </c>
    </row>
    <row r="34" spans="1:24" x14ac:dyDescent="0.2">
      <c r="A34" s="32"/>
      <c r="B34" s="21">
        <v>32</v>
      </c>
      <c r="C34" s="7" t="s">
        <v>59</v>
      </c>
      <c r="D34" s="17" t="s">
        <v>3</v>
      </c>
      <c r="E34" s="19" t="s">
        <v>55</v>
      </c>
      <c r="F34" s="17" t="s">
        <v>56</v>
      </c>
      <c r="G34" s="17" t="s">
        <v>6</v>
      </c>
      <c r="H34" s="9"/>
      <c r="I34" s="10"/>
      <c r="J34" s="10"/>
      <c r="K34" s="10"/>
      <c r="L34" s="10"/>
      <c r="M34" s="9"/>
      <c r="N34" s="9"/>
      <c r="O34" s="10"/>
      <c r="P34" s="10"/>
      <c r="Q34" s="10"/>
      <c r="R34" s="10"/>
      <c r="S34" s="10">
        <v>28</v>
      </c>
      <c r="T34" s="10"/>
      <c r="U34" s="10">
        <f t="shared" si="2"/>
        <v>28</v>
      </c>
      <c r="V34" s="22">
        <v>246.66</v>
      </c>
      <c r="W34" s="22">
        <f>V34*U34</f>
        <v>6906.48</v>
      </c>
      <c r="X34" s="33"/>
    </row>
    <row r="35" spans="1:24" x14ac:dyDescent="0.2">
      <c r="A35" s="28">
        <v>24</v>
      </c>
      <c r="B35" s="27">
        <v>33</v>
      </c>
      <c r="C35" s="12" t="s">
        <v>31</v>
      </c>
      <c r="D35" s="16" t="s">
        <v>3</v>
      </c>
      <c r="E35" s="25" t="s">
        <v>55</v>
      </c>
      <c r="F35" s="16" t="s">
        <v>56</v>
      </c>
      <c r="G35" s="16" t="s">
        <v>6</v>
      </c>
      <c r="H35" s="14"/>
      <c r="I35" s="15"/>
      <c r="J35" s="15"/>
      <c r="K35" s="15"/>
      <c r="L35" s="15"/>
      <c r="M35" s="14"/>
      <c r="N35" s="14"/>
      <c r="O35" s="15"/>
      <c r="P35" s="15"/>
      <c r="Q35" s="15"/>
      <c r="R35" s="15"/>
      <c r="S35" s="15"/>
      <c r="T35" s="15">
        <v>1</v>
      </c>
      <c r="U35" s="15">
        <f t="shared" si="2"/>
        <v>1</v>
      </c>
      <c r="V35" s="23">
        <v>248.36</v>
      </c>
      <c r="W35" s="23">
        <f>V35*U35</f>
        <v>248.36</v>
      </c>
      <c r="X35" s="30">
        <f>SUM(W35:W43)</f>
        <v>36982.759999999995</v>
      </c>
    </row>
    <row r="36" spans="1:24" ht="47.25" x14ac:dyDescent="0.2">
      <c r="A36" s="29"/>
      <c r="B36" s="27">
        <v>34</v>
      </c>
      <c r="C36" s="12" t="s">
        <v>13</v>
      </c>
      <c r="D36" s="16" t="s">
        <v>3</v>
      </c>
      <c r="E36" s="26" t="s">
        <v>55</v>
      </c>
      <c r="F36" s="16" t="s">
        <v>56</v>
      </c>
      <c r="G36" s="16" t="s">
        <v>6</v>
      </c>
      <c r="H36" s="14"/>
      <c r="I36" s="15"/>
      <c r="J36" s="15"/>
      <c r="K36" s="15"/>
      <c r="L36" s="15"/>
      <c r="M36" s="14"/>
      <c r="N36" s="14"/>
      <c r="O36" s="15"/>
      <c r="P36" s="15"/>
      <c r="Q36" s="15"/>
      <c r="R36" s="15"/>
      <c r="S36" s="15"/>
      <c r="T36" s="15">
        <v>2</v>
      </c>
      <c r="U36" s="15">
        <f>SUM(H36:T36)</f>
        <v>2</v>
      </c>
      <c r="V36" s="23">
        <v>1105</v>
      </c>
      <c r="W36" s="23">
        <f>V36*U36</f>
        <v>2210</v>
      </c>
      <c r="X36" s="30"/>
    </row>
    <row r="37" spans="1:24" ht="47.25" x14ac:dyDescent="0.2">
      <c r="A37" s="29"/>
      <c r="B37" s="27">
        <v>35</v>
      </c>
      <c r="C37" s="12" t="s">
        <v>12</v>
      </c>
      <c r="D37" s="16" t="s">
        <v>3</v>
      </c>
      <c r="E37" s="26" t="s">
        <v>55</v>
      </c>
      <c r="F37" s="16" t="s">
        <v>56</v>
      </c>
      <c r="G37" s="16" t="s">
        <v>6</v>
      </c>
      <c r="H37" s="14"/>
      <c r="I37" s="15"/>
      <c r="J37" s="15"/>
      <c r="K37" s="15"/>
      <c r="L37" s="15"/>
      <c r="M37" s="14"/>
      <c r="N37" s="14"/>
      <c r="O37" s="15"/>
      <c r="P37" s="15"/>
      <c r="Q37" s="15"/>
      <c r="R37" s="15"/>
      <c r="S37" s="15"/>
      <c r="T37" s="15">
        <v>30</v>
      </c>
      <c r="U37" s="15">
        <f t="shared" si="2"/>
        <v>30</v>
      </c>
      <c r="V37" s="23">
        <v>775</v>
      </c>
      <c r="W37" s="23">
        <f>V37*U37</f>
        <v>23250</v>
      </c>
      <c r="X37" s="30"/>
    </row>
    <row r="38" spans="1:24" ht="31.5" x14ac:dyDescent="0.2">
      <c r="A38" s="29"/>
      <c r="B38" s="27">
        <v>36</v>
      </c>
      <c r="C38" s="12" t="s">
        <v>28</v>
      </c>
      <c r="D38" s="16" t="s">
        <v>3</v>
      </c>
      <c r="E38" s="26" t="s">
        <v>55</v>
      </c>
      <c r="F38" s="16" t="s">
        <v>56</v>
      </c>
      <c r="G38" s="16" t="s">
        <v>6</v>
      </c>
      <c r="H38" s="14"/>
      <c r="I38" s="15"/>
      <c r="J38" s="15"/>
      <c r="K38" s="15"/>
      <c r="L38" s="15"/>
      <c r="M38" s="14"/>
      <c r="N38" s="14"/>
      <c r="O38" s="15"/>
      <c r="P38" s="15"/>
      <c r="Q38" s="15"/>
      <c r="R38" s="15"/>
      <c r="S38" s="15"/>
      <c r="T38" s="15">
        <v>2</v>
      </c>
      <c r="U38" s="15">
        <f>SUM(H38:T38)</f>
        <v>2</v>
      </c>
      <c r="V38" s="23">
        <v>203.33</v>
      </c>
      <c r="W38" s="23">
        <f>V38*U38</f>
        <v>406.66</v>
      </c>
      <c r="X38" s="30"/>
    </row>
    <row r="39" spans="1:24" x14ac:dyDescent="0.2">
      <c r="A39" s="29"/>
      <c r="B39" s="27">
        <v>37</v>
      </c>
      <c r="C39" s="12" t="s">
        <v>8</v>
      </c>
      <c r="D39" s="16" t="s">
        <v>2</v>
      </c>
      <c r="E39" s="26" t="s">
        <v>55</v>
      </c>
      <c r="F39" s="16" t="s">
        <v>56</v>
      </c>
      <c r="G39" s="16" t="s">
        <v>6</v>
      </c>
      <c r="H39" s="14"/>
      <c r="I39" s="15"/>
      <c r="J39" s="15"/>
      <c r="K39" s="15"/>
      <c r="L39" s="15"/>
      <c r="M39" s="14"/>
      <c r="N39" s="14"/>
      <c r="O39" s="15"/>
      <c r="P39" s="15"/>
      <c r="Q39" s="15"/>
      <c r="R39" s="15"/>
      <c r="S39" s="15"/>
      <c r="T39" s="15">
        <v>10</v>
      </c>
      <c r="U39" s="15">
        <f t="shared" si="2"/>
        <v>10</v>
      </c>
      <c r="V39" s="23">
        <v>90</v>
      </c>
      <c r="W39" s="23">
        <f>V39*U39</f>
        <v>900</v>
      </c>
      <c r="X39" s="30"/>
    </row>
    <row r="40" spans="1:24" x14ac:dyDescent="0.2">
      <c r="A40" s="29"/>
      <c r="B40" s="27">
        <v>38</v>
      </c>
      <c r="C40" s="12" t="s">
        <v>58</v>
      </c>
      <c r="D40" s="16" t="s">
        <v>2</v>
      </c>
      <c r="E40" s="26" t="s">
        <v>55</v>
      </c>
      <c r="F40" s="16" t="s">
        <v>56</v>
      </c>
      <c r="G40" s="16" t="s">
        <v>6</v>
      </c>
      <c r="H40" s="14"/>
      <c r="I40" s="15"/>
      <c r="J40" s="15"/>
      <c r="K40" s="15"/>
      <c r="L40" s="15"/>
      <c r="M40" s="14"/>
      <c r="N40" s="14"/>
      <c r="O40" s="15"/>
      <c r="P40" s="15"/>
      <c r="Q40" s="15"/>
      <c r="R40" s="15"/>
      <c r="S40" s="15"/>
      <c r="T40" s="15">
        <v>10</v>
      </c>
      <c r="U40" s="15">
        <f t="shared" si="2"/>
        <v>10</v>
      </c>
      <c r="V40" s="23">
        <v>103.33</v>
      </c>
      <c r="W40" s="23">
        <f>V40*U40</f>
        <v>1033.3</v>
      </c>
      <c r="X40" s="30"/>
    </row>
    <row r="41" spans="1:24" x14ac:dyDescent="0.2">
      <c r="A41" s="29"/>
      <c r="B41" s="27">
        <v>39</v>
      </c>
      <c r="C41" s="12" t="s">
        <v>9</v>
      </c>
      <c r="D41" s="16" t="s">
        <v>2</v>
      </c>
      <c r="E41" s="26" t="s">
        <v>55</v>
      </c>
      <c r="F41" s="16" t="s">
        <v>56</v>
      </c>
      <c r="G41" s="16" t="s">
        <v>6</v>
      </c>
      <c r="H41" s="14"/>
      <c r="I41" s="15"/>
      <c r="J41" s="15"/>
      <c r="K41" s="15"/>
      <c r="L41" s="15"/>
      <c r="M41" s="14"/>
      <c r="N41" s="14"/>
      <c r="O41" s="15"/>
      <c r="P41" s="15"/>
      <c r="Q41" s="15"/>
      <c r="R41" s="15"/>
      <c r="S41" s="15"/>
      <c r="T41" s="15">
        <v>10</v>
      </c>
      <c r="U41" s="15">
        <f t="shared" si="2"/>
        <v>10</v>
      </c>
      <c r="V41" s="23">
        <v>113.33</v>
      </c>
      <c r="W41" s="23">
        <f>V41*U41</f>
        <v>1133.3</v>
      </c>
      <c r="X41" s="30"/>
    </row>
    <row r="42" spans="1:24" x14ac:dyDescent="0.2">
      <c r="A42" s="29"/>
      <c r="B42" s="27">
        <v>40</v>
      </c>
      <c r="C42" s="12" t="s">
        <v>59</v>
      </c>
      <c r="D42" s="16" t="s">
        <v>3</v>
      </c>
      <c r="E42" s="26" t="s">
        <v>55</v>
      </c>
      <c r="F42" s="16" t="s">
        <v>56</v>
      </c>
      <c r="G42" s="16" t="s">
        <v>6</v>
      </c>
      <c r="H42" s="14"/>
      <c r="I42" s="15"/>
      <c r="J42" s="15"/>
      <c r="K42" s="15"/>
      <c r="L42" s="15"/>
      <c r="M42" s="14"/>
      <c r="N42" s="14"/>
      <c r="O42" s="15"/>
      <c r="P42" s="15"/>
      <c r="Q42" s="15"/>
      <c r="R42" s="15"/>
      <c r="S42" s="15"/>
      <c r="T42" s="15">
        <v>3</v>
      </c>
      <c r="U42" s="15">
        <f t="shared" si="2"/>
        <v>3</v>
      </c>
      <c r="V42" s="23">
        <v>246.66</v>
      </c>
      <c r="W42" s="23">
        <f>V42*U42</f>
        <v>739.98</v>
      </c>
      <c r="X42" s="30"/>
    </row>
    <row r="43" spans="1:24" ht="47.25" x14ac:dyDescent="0.2">
      <c r="A43" s="29"/>
      <c r="B43" s="27">
        <v>41</v>
      </c>
      <c r="C43" s="12" t="s">
        <v>11</v>
      </c>
      <c r="D43" s="16" t="s">
        <v>3</v>
      </c>
      <c r="E43" s="26" t="s">
        <v>55</v>
      </c>
      <c r="F43" s="16" t="s">
        <v>56</v>
      </c>
      <c r="G43" s="16" t="s">
        <v>6</v>
      </c>
      <c r="H43" s="14"/>
      <c r="I43" s="15"/>
      <c r="J43" s="15"/>
      <c r="K43" s="15"/>
      <c r="L43" s="15"/>
      <c r="M43" s="14"/>
      <c r="N43" s="14"/>
      <c r="O43" s="15"/>
      <c r="P43" s="15"/>
      <c r="Q43" s="15"/>
      <c r="R43" s="15"/>
      <c r="S43" s="15"/>
      <c r="T43" s="15">
        <v>12</v>
      </c>
      <c r="U43" s="15">
        <f>SUM(H43:T43)</f>
        <v>12</v>
      </c>
      <c r="V43" s="23">
        <v>588.42999999999995</v>
      </c>
      <c r="W43" s="23">
        <f>V43*U43</f>
        <v>7061.16</v>
      </c>
      <c r="X43" s="30"/>
    </row>
  </sheetData>
  <mergeCells count="7">
    <mergeCell ref="A35:A43"/>
    <mergeCell ref="X35:X43"/>
    <mergeCell ref="A1:X1"/>
    <mergeCell ref="X24:X32"/>
    <mergeCell ref="A24:A32"/>
    <mergeCell ref="A33:A34"/>
    <mergeCell ref="X33:X34"/>
  </mergeCells>
  <pageMargins left="0.51181102362204722" right="0.51181102362204722" top="0.59055118110236227" bottom="0.39370078740157483" header="0" footer="0"/>
  <pageSetup paperSize="9" scale="37" fitToHeight="0" orientation="landscape" r:id="rId1"/>
  <ignoredErrors>
    <ignoredError sqref="U36:U38 U3:U35 U39:U43"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Anexo II</vt:lpstr>
      <vt:lpstr>'Anexo II'!Area_de_impressao</vt:lpstr>
      <vt:lpstr>'Anexo II'!Titulos_de_impressao</vt:lpstr>
    </vt:vector>
  </TitlesOfParts>
  <Company>UDESC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esag</dc:creator>
  <cp:lastModifiedBy>HALLEN DUARTE DA SILVA</cp:lastModifiedBy>
  <cp:lastPrinted>2018-10-25T21:53:01Z</cp:lastPrinted>
  <dcterms:created xsi:type="dcterms:W3CDTF">2009-06-23T17:53:41Z</dcterms:created>
  <dcterms:modified xsi:type="dcterms:W3CDTF">2019-01-15T21:00:56Z</dcterms:modified>
</cp:coreProperties>
</file>